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2003 All Large " sheetId="1" r:id="rId1"/>
    <sheet name="2003 SOP Large " sheetId="2" r:id="rId2"/>
  </sheets>
  <definedNames>
    <definedName name="_xlnm.Print_Area">'2003 SOP Large '!$Q$2:$S$9</definedName>
    <definedName name="_xlnm.Print_Titles">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<sst xmlns="http://schemas.openxmlformats.org/spreadsheetml/2006/main" count="158" uniqueCount="39">
  <si>
    <t>Central Maine Power company</t>
  </si>
  <si>
    <t>Large Non-Residential Class</t>
  </si>
  <si>
    <t>2003 Standard Offer Billing Units - All Customers</t>
  </si>
  <si>
    <t>IGS-S</t>
  </si>
  <si>
    <t>IGS-P</t>
  </si>
  <si>
    <t>LGS-S</t>
  </si>
  <si>
    <t>LGS-P</t>
  </si>
  <si>
    <t xml:space="preserve">LGS-ST </t>
  </si>
  <si>
    <t>LGS-T  2/</t>
  </si>
  <si>
    <t xml:space="preserve">Total </t>
  </si>
  <si>
    <t>1/  Customers are average annual customers.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</si>
  <si>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</si>
  <si>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</si>
  <si>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</si>
  <si>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</si>
  <si>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</si>
  <si>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</si>
  <si>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</si>
  <si>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</si>
  <si>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</si>
  <si>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</si>
  <si>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</si>
  <si>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</si>
  <si>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</si>
  <si>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</si>
  <si>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</si>
  <si>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</si>
  <si>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</si>
  <si>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</si>
  <si>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</si>
  <si>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</si>
  <si>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All Large</t>
  </si>
  <si>
    <t>Total</t>
  </si>
  <si>
    <t xml:space="preserve">  Sec</t>
  </si>
  <si>
    <t xml:space="preserve">  Pri</t>
  </si>
  <si>
    <t xml:space="preserve">  ST</t>
  </si>
  <si>
    <t xml:space="preserve">   T</t>
  </si>
  <si>
    <t>2003 Standard Offer Billing Units - Standard Offer Customers</t>
  </si>
  <si>
    <t>SOP Large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</si>
</sst>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#,##0"/>
    <numFmt numFmtId="168" formatCode="0.00%"/>
    <numFmt numFmtId="169" formatCode="0.0%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9" fontId="4" fillId="0" borderId="0" xfId="0" applyNumberFormat="1" applyFont="1" applyAlignment="1">
      <alignment/>
    </xf>
    <xf numFmtId="164" fontId="1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4" fontId="1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defaultGridColor="0" zoomScale="87" zoomScaleNormal="87" colorId="22" workbookViewId="0" topLeftCell="A1">
      <pane xSplit="2" topLeftCell="M1" activePane="topRight" state="frozen"/>
      <selection pane="topRight" activeCell="Q2" sqref="Q2"/>
    </sheetView>
  </sheetViews>
  <sheetFormatPr defaultColWidth="8.88671875" defaultRowHeight="15"/>
  <cols>
    <col min="1" max="1" width="5.6640625" style="1" customWidth="1"/>
    <col min="2" max="2" width="10.6640625" style="5" customWidth="1"/>
    <col min="3" max="3" width="11.6640625" style="8" customWidth="1"/>
    <col min="4" max="14" width="10.6640625" style="8" customWidth="1"/>
    <col min="15" max="15" width="11.6640625" style="5" customWidth="1"/>
    <col min="16" max="17" width="7.6640625" style="5" customWidth="1"/>
    <col min="18" max="18" width="12.6640625" style="5" customWidth="1"/>
    <col min="19" max="256" width="7.6640625" style="5" customWidth="1"/>
  </cols>
  <sheetData>
    <row r="1" spans="1:15" ht="1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7" ht="10.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Q2" s="6" t="s">
        <v>31</v>
      </c>
    </row>
    <row r="3" spans="1:15" ht="10.5">
      <c r="A3" s="2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17" ht="10.5">
      <c r="A4" s="7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Q4" s="5" t="s">
        <v>32</v>
      </c>
    </row>
    <row r="5" spans="17:19" ht="10.5">
      <c r="Q5" s="5" t="s">
        <v>33</v>
      </c>
      <c r="R5" s="8">
        <f>O11+O29</f>
        <v>544398224</v>
      </c>
      <c r="S5" s="9">
        <f>R5/R$9</f>
        <v>0.16881990448737763</v>
      </c>
    </row>
    <row r="6" spans="1:19" ht="10.5">
      <c r="A6" s="5"/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1" t="s">
        <v>30</v>
      </c>
      <c r="Q6" s="5" t="s">
        <v>34</v>
      </c>
      <c r="R6" s="8">
        <f>O20+O38</f>
        <v>811186602</v>
      </c>
      <c r="S6" s="9">
        <f>R6/R$9</f>
        <v>0.2515519680884933</v>
      </c>
    </row>
    <row r="7" spans="1:19" ht="10.5">
      <c r="A7" s="12" t="s">
        <v>3</v>
      </c>
      <c r="B7" s="5" t="s">
        <v>11</v>
      </c>
      <c r="C7" s="13">
        <v>196</v>
      </c>
      <c r="D7" s="13">
        <v>201</v>
      </c>
      <c r="E7" s="13">
        <v>202</v>
      </c>
      <c r="F7" s="13">
        <v>203</v>
      </c>
      <c r="G7" s="13">
        <v>204</v>
      </c>
      <c r="H7" s="13">
        <v>203</v>
      </c>
      <c r="I7" s="13">
        <v>203</v>
      </c>
      <c r="J7" s="13">
        <v>203</v>
      </c>
      <c r="K7" s="13">
        <v>205</v>
      </c>
      <c r="L7" s="13">
        <v>207</v>
      </c>
      <c r="M7" s="13">
        <v>207</v>
      </c>
      <c r="N7" s="13">
        <v>209</v>
      </c>
      <c r="O7" s="13">
        <v>203.58333333333334</v>
      </c>
      <c r="Q7" s="5" t="s">
        <v>35</v>
      </c>
      <c r="R7" s="8">
        <f>O47</f>
        <v>1026665385</v>
      </c>
      <c r="S7" s="9">
        <f>R7/R$9</f>
        <v>0.31837273634492386</v>
      </c>
    </row>
    <row r="8" spans="2:19" ht="10.5">
      <c r="B8" s="5" t="s">
        <v>12</v>
      </c>
      <c r="C8" s="8">
        <v>11092782</v>
      </c>
      <c r="D8" s="8">
        <v>11728118</v>
      </c>
      <c r="E8" s="8">
        <v>11321812</v>
      </c>
      <c r="F8" s="8">
        <v>11393864.101119999</v>
      </c>
      <c r="G8" s="8">
        <v>11684391</v>
      </c>
      <c r="H8" s="8">
        <v>12183106</v>
      </c>
      <c r="I8" s="8">
        <v>13322295</v>
      </c>
      <c r="J8" s="8">
        <v>14567697</v>
      </c>
      <c r="K8" s="8">
        <v>13798686</v>
      </c>
      <c r="L8" s="8">
        <v>12574912</v>
      </c>
      <c r="M8" s="8">
        <v>11795530</v>
      </c>
      <c r="N8" s="8">
        <v>11864858</v>
      </c>
      <c r="O8" s="8">
        <v>147328051.10112</v>
      </c>
      <c r="Q8" s="5" t="s">
        <v>36</v>
      </c>
      <c r="R8" s="8">
        <f>O56</f>
        <v>842477499</v>
      </c>
      <c r="S8" s="9">
        <f>R8/R$9</f>
        <v>0.26125539107920526</v>
      </c>
    </row>
    <row r="9" spans="2:19" ht="10.5">
      <c r="B9" s="5" t="s">
        <v>13</v>
      </c>
      <c r="C9" s="8">
        <v>8368353</v>
      </c>
      <c r="D9" s="8">
        <v>8417725</v>
      </c>
      <c r="E9" s="8">
        <v>7866992</v>
      </c>
      <c r="F9" s="8">
        <v>6806870.47191</v>
      </c>
      <c r="G9" s="8">
        <v>5172924</v>
      </c>
      <c r="H9" s="8">
        <v>5582614</v>
      </c>
      <c r="I9" s="8">
        <v>6100840</v>
      </c>
      <c r="J9" s="8">
        <v>6715242</v>
      </c>
      <c r="K9" s="8">
        <v>6373273</v>
      </c>
      <c r="L9" s="8">
        <v>5785168</v>
      </c>
      <c r="M9" s="8">
        <v>5253659</v>
      </c>
      <c r="N9" s="8">
        <v>6732728</v>
      </c>
      <c r="O9" s="8">
        <v>79176388.47191</v>
      </c>
      <c r="R9" s="8">
        <f>SUM(R5:R8)</f>
        <v>3224727710</v>
      </c>
      <c r="S9" s="9">
        <f>R9/R$9</f>
        <v>1</v>
      </c>
    </row>
    <row r="10" spans="2:15" ht="10.5">
      <c r="B10" s="5" t="s">
        <v>14</v>
      </c>
      <c r="C10" s="8">
        <v>14940442</v>
      </c>
      <c r="D10" s="8">
        <v>15160506</v>
      </c>
      <c r="E10" s="8">
        <v>14194443</v>
      </c>
      <c r="F10" s="8">
        <v>15478501.42697</v>
      </c>
      <c r="G10" s="8">
        <v>17903329</v>
      </c>
      <c r="H10" s="8">
        <v>18687982</v>
      </c>
      <c r="I10" s="8">
        <v>20909408</v>
      </c>
      <c r="J10" s="8">
        <v>21784342</v>
      </c>
      <c r="K10" s="8">
        <v>21359168</v>
      </c>
      <c r="L10" s="8">
        <v>19724554</v>
      </c>
      <c r="M10" s="8">
        <v>19214228</v>
      </c>
      <c r="N10" s="8">
        <v>19715581</v>
      </c>
      <c r="O10" s="8">
        <v>219072484.42697</v>
      </c>
    </row>
    <row r="11" spans="2:15" ht="10.5">
      <c r="B11" s="5" t="s">
        <v>15</v>
      </c>
      <c r="C11" s="8">
        <v>34401577</v>
      </c>
      <c r="D11" s="8">
        <v>35306349</v>
      </c>
      <c r="E11" s="8">
        <v>33383247</v>
      </c>
      <c r="F11" s="8">
        <v>33679236</v>
      </c>
      <c r="G11" s="8">
        <v>34760644</v>
      </c>
      <c r="H11" s="8">
        <v>36453702</v>
      </c>
      <c r="I11" s="8">
        <v>40332543</v>
      </c>
      <c r="J11" s="8">
        <v>43067281</v>
      </c>
      <c r="K11" s="8">
        <v>41531127</v>
      </c>
      <c r="L11" s="8">
        <v>38084634</v>
      </c>
      <c r="M11" s="8">
        <v>36263417</v>
      </c>
      <c r="N11" s="8">
        <v>38313167</v>
      </c>
      <c r="O11" s="8">
        <v>445576924</v>
      </c>
    </row>
    <row r="12" ht="10.5">
      <c r="O12" s="8"/>
    </row>
    <row r="13" spans="2:15" ht="10.5">
      <c r="B13" s="5" t="s">
        <v>16</v>
      </c>
      <c r="C13" s="8">
        <v>83401.932</v>
      </c>
      <c r="D13" s="8">
        <v>81889.01199999999</v>
      </c>
      <c r="E13" s="8">
        <v>81679.814</v>
      </c>
      <c r="F13" s="8">
        <v>85086.50600000002</v>
      </c>
      <c r="G13" s="8">
        <v>90511.562</v>
      </c>
      <c r="H13" s="8">
        <v>93334.77599999998</v>
      </c>
      <c r="I13" s="8">
        <v>101945.082</v>
      </c>
      <c r="J13" s="8">
        <v>103025.03599999996</v>
      </c>
      <c r="K13" s="8">
        <v>109814.71</v>
      </c>
      <c r="L13" s="8">
        <v>94411.574</v>
      </c>
      <c r="M13" s="8">
        <v>91384.504</v>
      </c>
      <c r="N13" s="8">
        <v>89722.97399999999</v>
      </c>
      <c r="O13" s="8">
        <v>1106207.4819999998</v>
      </c>
    </row>
    <row r="14" spans="2:15" ht="10.5">
      <c r="B14" s="5" t="s">
        <v>17</v>
      </c>
      <c r="C14" s="8">
        <v>82202.7713160241</v>
      </c>
      <c r="D14" s="8">
        <v>81101.559260574</v>
      </c>
      <c r="E14" s="8">
        <v>80617.15527261976</v>
      </c>
      <c r="F14" s="8">
        <v>82358.98890198584</v>
      </c>
      <c r="G14" s="8">
        <v>90543.7925927179</v>
      </c>
      <c r="H14" s="8">
        <v>92626.35969067534</v>
      </c>
      <c r="I14" s="8">
        <v>101307.65535928517</v>
      </c>
      <c r="J14" s="8">
        <v>102054.2846105767</v>
      </c>
      <c r="K14" s="8">
        <v>108905.64783112583</v>
      </c>
      <c r="L14" s="8">
        <v>92478.61499438153</v>
      </c>
      <c r="M14" s="8">
        <v>87666.17524977187</v>
      </c>
      <c r="N14" s="8">
        <v>87842.11033955782</v>
      </c>
      <c r="O14" s="8">
        <v>1089705.1154192958</v>
      </c>
    </row>
    <row r="15" spans="3:14" ht="10.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5" ht="10.5">
      <c r="A16" s="12" t="s">
        <v>4</v>
      </c>
      <c r="B16" s="5" t="s">
        <v>11</v>
      </c>
      <c r="C16" s="8">
        <v>74</v>
      </c>
      <c r="D16" s="8">
        <v>74</v>
      </c>
      <c r="E16" s="8">
        <v>74</v>
      </c>
      <c r="F16" s="8">
        <v>74</v>
      </c>
      <c r="G16" s="8">
        <v>74</v>
      </c>
      <c r="H16" s="8">
        <v>74</v>
      </c>
      <c r="I16" s="8">
        <v>74</v>
      </c>
      <c r="J16" s="8">
        <v>74</v>
      </c>
      <c r="K16" s="8">
        <v>74</v>
      </c>
      <c r="L16" s="8">
        <v>74</v>
      </c>
      <c r="M16" s="8">
        <v>74</v>
      </c>
      <c r="N16" s="8">
        <v>74</v>
      </c>
      <c r="O16" s="8">
        <v>74</v>
      </c>
    </row>
    <row r="17" spans="2:15" ht="10.5">
      <c r="B17" s="5" t="s">
        <v>12</v>
      </c>
      <c r="C17" s="8">
        <v>4653981</v>
      </c>
      <c r="D17" s="8">
        <v>4937426</v>
      </c>
      <c r="E17" s="8">
        <v>4702769</v>
      </c>
      <c r="F17" s="8">
        <v>4769062</v>
      </c>
      <c r="G17" s="8">
        <v>4563834</v>
      </c>
      <c r="H17" s="8">
        <v>4597013</v>
      </c>
      <c r="I17" s="8">
        <v>4808570</v>
      </c>
      <c r="J17" s="8">
        <v>5167384</v>
      </c>
      <c r="K17" s="8">
        <v>5057860</v>
      </c>
      <c r="L17" s="8">
        <v>4846725</v>
      </c>
      <c r="M17" s="8">
        <v>4488893</v>
      </c>
      <c r="N17" s="8">
        <v>4591607</v>
      </c>
      <c r="O17" s="8">
        <v>57185124</v>
      </c>
    </row>
    <row r="18" spans="2:15" ht="10.5">
      <c r="B18" s="5" t="s">
        <v>13</v>
      </c>
      <c r="C18" s="8">
        <v>3596977</v>
      </c>
      <c r="D18" s="8">
        <v>3617745</v>
      </c>
      <c r="E18" s="8">
        <v>3374071</v>
      </c>
      <c r="F18" s="8">
        <v>2852670</v>
      </c>
      <c r="G18" s="8">
        <v>2159265</v>
      </c>
      <c r="H18" s="8">
        <v>2190415</v>
      </c>
      <c r="I18" s="8">
        <v>2279152</v>
      </c>
      <c r="J18" s="8">
        <v>2441363</v>
      </c>
      <c r="K18" s="8">
        <v>2386768</v>
      </c>
      <c r="L18" s="8">
        <v>2286659</v>
      </c>
      <c r="M18" s="8">
        <v>2145286</v>
      </c>
      <c r="N18" s="8">
        <v>2767210</v>
      </c>
      <c r="O18" s="8">
        <v>32097581</v>
      </c>
    </row>
    <row r="19" spans="2:15" ht="10.5">
      <c r="B19" s="5" t="s">
        <v>14</v>
      </c>
      <c r="C19" s="8">
        <v>6667309</v>
      </c>
      <c r="D19" s="8">
        <v>6729484</v>
      </c>
      <c r="E19" s="8">
        <v>6304105</v>
      </c>
      <c r="F19" s="8">
        <v>6769496</v>
      </c>
      <c r="G19" s="8">
        <v>7272649</v>
      </c>
      <c r="H19" s="8">
        <v>7010630</v>
      </c>
      <c r="I19" s="8">
        <v>7975571</v>
      </c>
      <c r="J19" s="8">
        <v>7925748</v>
      </c>
      <c r="K19" s="8">
        <v>8159891</v>
      </c>
      <c r="L19" s="8">
        <v>7789478</v>
      </c>
      <c r="M19" s="8">
        <v>7576493</v>
      </c>
      <c r="N19" s="8">
        <v>7646935</v>
      </c>
      <c r="O19" s="8">
        <v>87827789</v>
      </c>
    </row>
    <row r="20" spans="2:15" ht="10.5">
      <c r="B20" s="5" t="s">
        <v>15</v>
      </c>
      <c r="C20" s="8">
        <v>14918267</v>
      </c>
      <c r="D20" s="8">
        <v>15284655</v>
      </c>
      <c r="E20" s="8">
        <v>14380945</v>
      </c>
      <c r="F20" s="8">
        <v>14391228</v>
      </c>
      <c r="G20" s="8">
        <v>13995748</v>
      </c>
      <c r="H20" s="8">
        <v>13798058</v>
      </c>
      <c r="I20" s="8">
        <v>15063293</v>
      </c>
      <c r="J20" s="8">
        <v>15534495</v>
      </c>
      <c r="K20" s="8">
        <v>15604519</v>
      </c>
      <c r="L20" s="8">
        <v>14922862</v>
      </c>
      <c r="M20" s="8">
        <v>14210672</v>
      </c>
      <c r="N20" s="8">
        <v>15005752</v>
      </c>
      <c r="O20" s="8">
        <v>177110494</v>
      </c>
    </row>
    <row r="21" ht="10.5">
      <c r="O21" s="8"/>
    </row>
    <row r="22" spans="2:15" ht="10.5">
      <c r="B22" s="5" t="s">
        <v>16</v>
      </c>
      <c r="C22" s="8">
        <v>36229.4</v>
      </c>
      <c r="D22" s="8">
        <v>36428.79</v>
      </c>
      <c r="E22" s="8">
        <v>36073.9</v>
      </c>
      <c r="F22" s="8">
        <v>36637.2</v>
      </c>
      <c r="G22" s="8">
        <v>37304.53</v>
      </c>
      <c r="H22" s="8">
        <v>36780.24</v>
      </c>
      <c r="I22" s="8">
        <v>37835.19</v>
      </c>
      <c r="J22" s="8">
        <v>37707.19</v>
      </c>
      <c r="K22" s="8">
        <v>41240</v>
      </c>
      <c r="L22" s="8">
        <v>37592.23</v>
      </c>
      <c r="M22" s="8">
        <v>36752.47</v>
      </c>
      <c r="N22" s="8">
        <v>37344.22</v>
      </c>
      <c r="O22" s="8">
        <v>447925.36</v>
      </c>
    </row>
    <row r="23" spans="2:15" ht="10.5">
      <c r="B23" s="5" t="s">
        <v>17</v>
      </c>
      <c r="C23" s="8">
        <v>35589.60532465124</v>
      </c>
      <c r="D23" s="8">
        <v>36018.003209626535</v>
      </c>
      <c r="E23" s="8">
        <v>35400.56397436725</v>
      </c>
      <c r="F23" s="8">
        <v>35179.15605349937</v>
      </c>
      <c r="G23" s="8">
        <v>36628.232090414465</v>
      </c>
      <c r="H23" s="8">
        <v>35990.50081390402</v>
      </c>
      <c r="I23" s="8">
        <v>36882.0220116721</v>
      </c>
      <c r="J23" s="8">
        <v>37446.073270069246</v>
      </c>
      <c r="K23" s="8">
        <v>39888.36066218395</v>
      </c>
      <c r="L23" s="8">
        <v>37200.09471711945</v>
      </c>
      <c r="M23" s="8">
        <v>35522.77889977092</v>
      </c>
      <c r="N23" s="8">
        <v>37104.51674921319</v>
      </c>
      <c r="O23" s="8">
        <v>438849.90777649183</v>
      </c>
    </row>
    <row r="25" spans="1:15" ht="10.5">
      <c r="A25" s="12" t="s">
        <v>5</v>
      </c>
      <c r="B25" s="5" t="s">
        <v>11</v>
      </c>
      <c r="C25" s="8">
        <v>14</v>
      </c>
      <c r="D25" s="8">
        <v>14</v>
      </c>
      <c r="E25" s="8">
        <v>14</v>
      </c>
      <c r="F25" s="8">
        <v>14</v>
      </c>
      <c r="G25" s="8">
        <v>14</v>
      </c>
      <c r="H25" s="8">
        <v>14</v>
      </c>
      <c r="I25" s="8">
        <v>14</v>
      </c>
      <c r="J25" s="8">
        <v>14</v>
      </c>
      <c r="K25" s="8">
        <v>14</v>
      </c>
      <c r="L25" s="8">
        <v>14</v>
      </c>
      <c r="M25" s="8">
        <v>14</v>
      </c>
      <c r="N25" s="8">
        <v>14</v>
      </c>
      <c r="O25" s="8">
        <v>14</v>
      </c>
    </row>
    <row r="26" spans="2:15" ht="10.5">
      <c r="B26" s="5" t="s">
        <v>12</v>
      </c>
      <c r="C26" s="8">
        <v>2162530</v>
      </c>
      <c r="D26" s="8">
        <v>2420750</v>
      </c>
      <c r="E26" s="8">
        <v>2327040</v>
      </c>
      <c r="F26" s="8">
        <v>2371220</v>
      </c>
      <c r="G26" s="8">
        <v>2364970</v>
      </c>
      <c r="H26" s="8">
        <v>2475676</v>
      </c>
      <c r="I26" s="8">
        <v>2619220</v>
      </c>
      <c r="J26" s="8">
        <v>2892720</v>
      </c>
      <c r="K26" s="8">
        <v>2667260</v>
      </c>
      <c r="L26" s="8">
        <v>2470610</v>
      </c>
      <c r="M26" s="8">
        <v>2318600</v>
      </c>
      <c r="N26" s="8">
        <v>2320443</v>
      </c>
      <c r="O26" s="8">
        <v>29411039</v>
      </c>
    </row>
    <row r="27" spans="2:15" ht="10.5">
      <c r="B27" s="5" t="s">
        <v>13</v>
      </c>
      <c r="C27" s="8">
        <v>1866250</v>
      </c>
      <c r="D27" s="8">
        <v>1893840</v>
      </c>
      <c r="E27" s="8">
        <v>1783150</v>
      </c>
      <c r="F27" s="8">
        <v>1511420</v>
      </c>
      <c r="G27" s="8">
        <v>1056080</v>
      </c>
      <c r="H27" s="8">
        <v>1136156</v>
      </c>
      <c r="I27" s="8">
        <v>1203420</v>
      </c>
      <c r="J27" s="8">
        <v>1331750</v>
      </c>
      <c r="K27" s="8">
        <v>1242740</v>
      </c>
      <c r="L27" s="8">
        <v>1151210</v>
      </c>
      <c r="M27" s="8">
        <v>1063830</v>
      </c>
      <c r="N27" s="8">
        <v>1333309</v>
      </c>
      <c r="O27" s="8">
        <v>16573155</v>
      </c>
    </row>
    <row r="28" spans="2:15" ht="10.5">
      <c r="B28" s="5" t="s">
        <v>14</v>
      </c>
      <c r="C28" s="8">
        <v>3635440</v>
      </c>
      <c r="D28" s="8">
        <v>3738330</v>
      </c>
      <c r="E28" s="8">
        <v>3609750</v>
      </c>
      <c r="F28" s="8">
        <v>3947060</v>
      </c>
      <c r="G28" s="8">
        <v>4480550</v>
      </c>
      <c r="H28" s="8">
        <v>4498295</v>
      </c>
      <c r="I28" s="8">
        <v>5129760</v>
      </c>
      <c r="J28" s="8">
        <v>5238800</v>
      </c>
      <c r="K28" s="8">
        <v>5073870</v>
      </c>
      <c r="L28" s="8">
        <v>4687520</v>
      </c>
      <c r="M28" s="8">
        <v>4581480</v>
      </c>
      <c r="N28" s="8">
        <v>4216251</v>
      </c>
      <c r="O28" s="8">
        <v>52837106</v>
      </c>
    </row>
    <row r="29" spans="2:15" ht="10.5">
      <c r="B29" s="5" t="s">
        <v>15</v>
      </c>
      <c r="C29" s="8">
        <v>7664220</v>
      </c>
      <c r="D29" s="8">
        <v>8052920</v>
      </c>
      <c r="E29" s="8">
        <v>7719940</v>
      </c>
      <c r="F29" s="8">
        <v>7829700</v>
      </c>
      <c r="G29" s="8">
        <v>7901600</v>
      </c>
      <c r="H29" s="8">
        <v>8110127</v>
      </c>
      <c r="I29" s="8">
        <v>8952400</v>
      </c>
      <c r="J29" s="8">
        <v>9463270</v>
      </c>
      <c r="K29" s="8">
        <v>8983870</v>
      </c>
      <c r="L29" s="8">
        <v>8309340</v>
      </c>
      <c r="M29" s="8">
        <v>7963910</v>
      </c>
      <c r="N29" s="8">
        <v>7870003</v>
      </c>
      <c r="O29" s="8">
        <v>98821300</v>
      </c>
    </row>
    <row r="30" spans="3:14" ht="10.5"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2:15" ht="10.5">
      <c r="B31" s="5" t="s">
        <v>16</v>
      </c>
      <c r="C31" s="8">
        <v>15901.66</v>
      </c>
      <c r="D31" s="8">
        <v>16388.05</v>
      </c>
      <c r="E31" s="8">
        <v>16234.08</v>
      </c>
      <c r="F31" s="8">
        <v>16072.04</v>
      </c>
      <c r="G31" s="8">
        <v>16978.42</v>
      </c>
      <c r="H31" s="8">
        <v>17527.41</v>
      </c>
      <c r="I31" s="8">
        <v>18691.66</v>
      </c>
      <c r="J31" s="8">
        <v>18614.73</v>
      </c>
      <c r="K31" s="8">
        <v>18355.3</v>
      </c>
      <c r="L31" s="8">
        <v>17431.75</v>
      </c>
      <c r="M31" s="8">
        <v>17084.52</v>
      </c>
      <c r="N31" s="8">
        <v>16494.36</v>
      </c>
      <c r="O31" s="8">
        <v>205773.98</v>
      </c>
    </row>
    <row r="32" spans="2:15" ht="10.5">
      <c r="B32" s="5" t="s">
        <v>17</v>
      </c>
      <c r="C32" s="8">
        <v>15753.293157739661</v>
      </c>
      <c r="D32" s="8">
        <v>16098.038684485015</v>
      </c>
      <c r="E32" s="8">
        <v>16214.069254253942</v>
      </c>
      <c r="F32" s="8">
        <v>15701.592938853326</v>
      </c>
      <c r="G32" s="8">
        <v>16886.966350313436</v>
      </c>
      <c r="H32" s="8">
        <v>17447.32339045506</v>
      </c>
      <c r="I32" s="8">
        <v>18695.194620063667</v>
      </c>
      <c r="J32" s="8">
        <v>18583.081550705465</v>
      </c>
      <c r="K32" s="8">
        <v>18434.935834637392</v>
      </c>
      <c r="L32" s="8">
        <v>17221.955800685315</v>
      </c>
      <c r="M32" s="8">
        <v>16642.296325783333</v>
      </c>
      <c r="N32" s="8">
        <v>16283.743629319923</v>
      </c>
      <c r="O32" s="8">
        <v>203962.4915372955</v>
      </c>
    </row>
    <row r="34" spans="1:15" ht="10.5">
      <c r="A34" s="12" t="s">
        <v>6</v>
      </c>
      <c r="B34" s="5" t="s">
        <v>11</v>
      </c>
      <c r="C34" s="8">
        <v>64</v>
      </c>
      <c r="D34" s="8">
        <v>65</v>
      </c>
      <c r="E34" s="8">
        <v>65</v>
      </c>
      <c r="F34" s="8">
        <v>65</v>
      </c>
      <c r="G34" s="8">
        <v>65</v>
      </c>
      <c r="H34" s="8">
        <v>65</v>
      </c>
      <c r="I34" s="8">
        <v>65</v>
      </c>
      <c r="J34" s="8">
        <v>65</v>
      </c>
      <c r="K34" s="8">
        <v>65</v>
      </c>
      <c r="L34" s="8">
        <v>65</v>
      </c>
      <c r="M34" s="8">
        <v>65</v>
      </c>
      <c r="N34" s="8">
        <v>65</v>
      </c>
      <c r="O34" s="8">
        <v>64.91666666666667</v>
      </c>
    </row>
    <row r="35" spans="2:15" ht="10.5">
      <c r="B35" s="5" t="s">
        <v>12</v>
      </c>
      <c r="C35" s="8">
        <v>13599524</v>
      </c>
      <c r="D35" s="8">
        <v>15045508</v>
      </c>
      <c r="E35" s="8">
        <v>14735719</v>
      </c>
      <c r="F35" s="8">
        <v>15220881</v>
      </c>
      <c r="G35" s="8">
        <v>15420991</v>
      </c>
      <c r="H35" s="8">
        <v>15774597</v>
      </c>
      <c r="I35" s="8">
        <v>16792458</v>
      </c>
      <c r="J35" s="8">
        <v>17924116</v>
      </c>
      <c r="K35" s="8">
        <v>16944721</v>
      </c>
      <c r="L35" s="8">
        <v>16048786</v>
      </c>
      <c r="M35" s="8">
        <v>14731224</v>
      </c>
      <c r="N35" s="8">
        <v>14659256</v>
      </c>
      <c r="O35" s="8">
        <v>186897781</v>
      </c>
    </row>
    <row r="36" spans="2:15" ht="10.5">
      <c r="B36" s="5" t="s">
        <v>13</v>
      </c>
      <c r="C36" s="8">
        <v>11866991</v>
      </c>
      <c r="D36" s="8">
        <v>12094268</v>
      </c>
      <c r="E36" s="8">
        <v>11825574</v>
      </c>
      <c r="F36" s="8">
        <v>9424999</v>
      </c>
      <c r="G36" s="8">
        <v>7251183</v>
      </c>
      <c r="H36" s="8">
        <v>7460572</v>
      </c>
      <c r="I36" s="8">
        <v>7912135</v>
      </c>
      <c r="J36" s="8">
        <v>8434820</v>
      </c>
      <c r="K36" s="8">
        <v>7997733</v>
      </c>
      <c r="L36" s="8">
        <v>7568359</v>
      </c>
      <c r="M36" s="8">
        <v>6876173</v>
      </c>
      <c r="N36" s="8">
        <v>9303777</v>
      </c>
      <c r="O36" s="8">
        <v>108016584</v>
      </c>
    </row>
    <row r="37" spans="2:15" ht="10.5">
      <c r="B37" s="5" t="s">
        <v>14</v>
      </c>
      <c r="C37" s="8">
        <v>23293674</v>
      </c>
      <c r="D37" s="8">
        <v>23960485</v>
      </c>
      <c r="E37" s="8">
        <v>23434715</v>
      </c>
      <c r="F37" s="8">
        <v>26234627</v>
      </c>
      <c r="G37" s="8">
        <v>29213112</v>
      </c>
      <c r="H37" s="8">
        <v>29011672</v>
      </c>
      <c r="I37" s="8">
        <v>32209602</v>
      </c>
      <c r="J37" s="8">
        <v>31946001</v>
      </c>
      <c r="K37" s="8">
        <v>32653329</v>
      </c>
      <c r="L37" s="8">
        <v>30610918</v>
      </c>
      <c r="M37" s="8">
        <v>29511081</v>
      </c>
      <c r="N37" s="8">
        <v>27082527</v>
      </c>
      <c r="O37" s="8">
        <v>339161743</v>
      </c>
    </row>
    <row r="38" spans="2:15" ht="10.5">
      <c r="B38" s="5" t="s">
        <v>15</v>
      </c>
      <c r="C38" s="8">
        <v>48760189</v>
      </c>
      <c r="D38" s="8">
        <v>51100261</v>
      </c>
      <c r="E38" s="8">
        <v>49996008</v>
      </c>
      <c r="F38" s="8">
        <v>50880507</v>
      </c>
      <c r="G38" s="8">
        <v>51885286</v>
      </c>
      <c r="H38" s="8">
        <v>52246841</v>
      </c>
      <c r="I38" s="8">
        <v>56914195</v>
      </c>
      <c r="J38" s="8">
        <v>58304937</v>
      </c>
      <c r="K38" s="8">
        <v>57595783</v>
      </c>
      <c r="L38" s="8">
        <v>54228063</v>
      </c>
      <c r="M38" s="8">
        <v>51118478</v>
      </c>
      <c r="N38" s="8">
        <v>51045560</v>
      </c>
      <c r="O38" s="8">
        <v>634076108</v>
      </c>
    </row>
    <row r="39" spans="3:14" ht="10.5"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5" ht="10.5">
      <c r="B40" s="5" t="s">
        <v>16</v>
      </c>
      <c r="C40" s="8">
        <v>105232.05</v>
      </c>
      <c r="D40" s="8">
        <v>107536.84</v>
      </c>
      <c r="E40" s="8">
        <v>108078.68</v>
      </c>
      <c r="F40" s="8">
        <v>110463.38</v>
      </c>
      <c r="G40" s="8">
        <v>112240.3</v>
      </c>
      <c r="H40" s="8">
        <v>113476.82</v>
      </c>
      <c r="I40" s="8">
        <v>120067.34</v>
      </c>
      <c r="J40" s="8">
        <v>121416.34</v>
      </c>
      <c r="K40" s="8">
        <v>121949.8</v>
      </c>
      <c r="L40" s="8">
        <v>115511.72</v>
      </c>
      <c r="M40" s="8">
        <v>110351.41</v>
      </c>
      <c r="N40" s="8">
        <v>108107.7</v>
      </c>
      <c r="O40" s="8">
        <v>1354432.38</v>
      </c>
    </row>
    <row r="41" spans="2:15" ht="10.5">
      <c r="B41" s="5" t="s">
        <v>17</v>
      </c>
      <c r="C41" s="8">
        <v>103421.35709649988</v>
      </c>
      <c r="D41" s="8">
        <v>105941.37551248666</v>
      </c>
      <c r="E41" s="8">
        <v>106887.2938465691</v>
      </c>
      <c r="F41" s="8">
        <v>108644.98553563507</v>
      </c>
      <c r="G41" s="8">
        <v>112264.26220511665</v>
      </c>
      <c r="H41" s="8">
        <v>113422.36672789564</v>
      </c>
      <c r="I41" s="8">
        <v>119721.08136975535</v>
      </c>
      <c r="J41" s="8">
        <v>121521.30608232152</v>
      </c>
      <c r="K41" s="8">
        <v>121952.56210731354</v>
      </c>
      <c r="L41" s="8">
        <v>115248.84550574284</v>
      </c>
      <c r="M41" s="8">
        <v>106785.5982538207</v>
      </c>
      <c r="N41" s="8">
        <v>107609.80833265268</v>
      </c>
      <c r="O41" s="8">
        <v>1343420.84257581</v>
      </c>
    </row>
    <row r="43" spans="1:15" ht="10.5">
      <c r="A43" s="12" t="s">
        <v>7</v>
      </c>
      <c r="B43" s="5" t="s">
        <v>11</v>
      </c>
      <c r="C43" s="8">
        <v>56</v>
      </c>
      <c r="D43" s="8">
        <v>56</v>
      </c>
      <c r="E43" s="8">
        <v>56</v>
      </c>
      <c r="F43" s="8">
        <v>56</v>
      </c>
      <c r="G43" s="8">
        <v>56</v>
      </c>
      <c r="H43" s="8">
        <v>56</v>
      </c>
      <c r="I43" s="8">
        <v>56</v>
      </c>
      <c r="J43" s="8">
        <v>56</v>
      </c>
      <c r="K43" s="8">
        <v>56</v>
      </c>
      <c r="L43" s="8">
        <v>56</v>
      </c>
      <c r="M43" s="8">
        <v>56</v>
      </c>
      <c r="N43" s="8">
        <v>56</v>
      </c>
      <c r="O43" s="8">
        <v>56</v>
      </c>
    </row>
    <row r="44" spans="2:15" ht="10.5">
      <c r="B44" s="5" t="s">
        <v>12</v>
      </c>
      <c r="C44" s="8">
        <v>21937524</v>
      </c>
      <c r="D44" s="8">
        <v>23499708</v>
      </c>
      <c r="E44" s="8">
        <v>23016339</v>
      </c>
      <c r="F44" s="8">
        <v>23159097</v>
      </c>
      <c r="G44" s="8">
        <v>23044755</v>
      </c>
      <c r="H44" s="8">
        <v>22926946</v>
      </c>
      <c r="I44" s="8">
        <v>23361373</v>
      </c>
      <c r="J44" s="8">
        <v>24318000</v>
      </c>
      <c r="K44" s="8">
        <v>22704904</v>
      </c>
      <c r="L44" s="8">
        <v>22617919</v>
      </c>
      <c r="M44" s="8">
        <v>20268355</v>
      </c>
      <c r="N44" s="8">
        <v>23301912</v>
      </c>
      <c r="O44" s="8">
        <v>274156832</v>
      </c>
    </row>
    <row r="45" spans="2:15" ht="10.5">
      <c r="B45" s="5" t="s">
        <v>13</v>
      </c>
      <c r="C45" s="8">
        <v>19630968</v>
      </c>
      <c r="D45" s="8">
        <v>20726369</v>
      </c>
      <c r="E45" s="8">
        <v>19733406</v>
      </c>
      <c r="F45" s="8">
        <v>13132607</v>
      </c>
      <c r="G45" s="8">
        <v>10384403</v>
      </c>
      <c r="H45" s="8">
        <v>10323357</v>
      </c>
      <c r="I45" s="8">
        <v>10577316</v>
      </c>
      <c r="J45" s="8">
        <v>10999561</v>
      </c>
      <c r="K45" s="8">
        <v>10330511</v>
      </c>
      <c r="L45" s="8">
        <v>10158298</v>
      </c>
      <c r="M45" s="8">
        <v>9045979</v>
      </c>
      <c r="N45" s="8">
        <v>17085058</v>
      </c>
      <c r="O45" s="8">
        <v>162127833</v>
      </c>
    </row>
    <row r="46" spans="2:15" ht="10.5">
      <c r="B46" s="5" t="s">
        <v>14</v>
      </c>
      <c r="C46" s="8">
        <v>43224680</v>
      </c>
      <c r="D46" s="8">
        <v>44943354</v>
      </c>
      <c r="E46" s="8">
        <v>43101568</v>
      </c>
      <c r="F46" s="8">
        <v>48519190</v>
      </c>
      <c r="G46" s="8">
        <v>51450247</v>
      </c>
      <c r="H46" s="8">
        <v>51089299</v>
      </c>
      <c r="I46" s="8">
        <v>52089527</v>
      </c>
      <c r="J46" s="8">
        <v>52317901</v>
      </c>
      <c r="K46" s="8">
        <v>50742872</v>
      </c>
      <c r="L46" s="8">
        <v>50302382</v>
      </c>
      <c r="M46" s="8">
        <v>53445915</v>
      </c>
      <c r="N46" s="8">
        <v>49153785</v>
      </c>
      <c r="O46" s="8">
        <v>590380720</v>
      </c>
    </row>
    <row r="47" spans="2:15" ht="10.5">
      <c r="B47" s="5" t="s">
        <v>15</v>
      </c>
      <c r="C47" s="8">
        <v>84793172</v>
      </c>
      <c r="D47" s="8">
        <v>89169431</v>
      </c>
      <c r="E47" s="8">
        <v>85851313</v>
      </c>
      <c r="F47" s="8">
        <v>84810894</v>
      </c>
      <c r="G47" s="8">
        <v>84879405</v>
      </c>
      <c r="H47" s="8">
        <v>84339602</v>
      </c>
      <c r="I47" s="8">
        <v>86028216</v>
      </c>
      <c r="J47" s="8">
        <v>87635462</v>
      </c>
      <c r="K47" s="8">
        <v>83778287</v>
      </c>
      <c r="L47" s="8">
        <v>83078599</v>
      </c>
      <c r="M47" s="8">
        <v>82760249</v>
      </c>
      <c r="N47" s="8">
        <v>89540755</v>
      </c>
      <c r="O47" s="8">
        <v>1026665385</v>
      </c>
    </row>
    <row r="48" spans="3:14" ht="10.5"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5" ht="10.5">
      <c r="B49" s="5" t="s">
        <v>16</v>
      </c>
      <c r="C49" s="8">
        <v>178566.05</v>
      </c>
      <c r="D49" s="8">
        <v>174885.67</v>
      </c>
      <c r="E49" s="8">
        <v>170444.27</v>
      </c>
      <c r="F49" s="8">
        <v>164490.55</v>
      </c>
      <c r="G49" s="8">
        <v>159002.25</v>
      </c>
      <c r="H49" s="8">
        <v>163272.15</v>
      </c>
      <c r="I49" s="8">
        <v>162545.92</v>
      </c>
      <c r="J49" s="8">
        <v>161663.52</v>
      </c>
      <c r="K49" s="8">
        <v>153502.37</v>
      </c>
      <c r="L49" s="8">
        <v>165266.05</v>
      </c>
      <c r="M49" s="8">
        <v>174006.2</v>
      </c>
      <c r="N49" s="8">
        <v>172884.12</v>
      </c>
      <c r="O49" s="8">
        <v>2000529.12</v>
      </c>
    </row>
    <row r="50" spans="2:15" ht="10.5">
      <c r="B50" s="5" t="s">
        <v>17</v>
      </c>
      <c r="C50" s="8">
        <v>176057.36354998243</v>
      </c>
      <c r="D50" s="8">
        <v>170654.61952105226</v>
      </c>
      <c r="E50" s="8">
        <v>176267.36717390534</v>
      </c>
      <c r="F50" s="8">
        <v>158988.2383436049</v>
      </c>
      <c r="G50" s="8">
        <v>155759.48457280462</v>
      </c>
      <c r="H50" s="8">
        <v>158623.60400092124</v>
      </c>
      <c r="I50" s="8">
        <v>161924.03655927823</v>
      </c>
      <c r="J50" s="8">
        <v>169365.49870094415</v>
      </c>
      <c r="K50" s="8">
        <v>150229.05786738452</v>
      </c>
      <c r="L50" s="8">
        <v>158664.3639993438</v>
      </c>
      <c r="M50" s="8">
        <v>169311.29973715707</v>
      </c>
      <c r="N50" s="8">
        <v>172247.10321843164</v>
      </c>
      <c r="O50" s="8">
        <v>1978092.03724481</v>
      </c>
    </row>
    <row r="51" spans="3:14" ht="10.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5" ht="10.5">
      <c r="A52" s="12" t="s">
        <v>8</v>
      </c>
      <c r="B52" s="5" t="s">
        <v>11</v>
      </c>
      <c r="C52" s="8">
        <v>15</v>
      </c>
      <c r="D52" s="8">
        <v>15</v>
      </c>
      <c r="E52" s="8">
        <v>15</v>
      </c>
      <c r="F52" s="8">
        <v>15</v>
      </c>
      <c r="G52" s="8">
        <v>15</v>
      </c>
      <c r="H52" s="8">
        <v>15</v>
      </c>
      <c r="I52" s="8">
        <v>15</v>
      </c>
      <c r="J52" s="8">
        <v>15</v>
      </c>
      <c r="K52" s="8">
        <v>15</v>
      </c>
      <c r="L52" s="8">
        <v>15</v>
      </c>
      <c r="M52" s="8">
        <v>15</v>
      </c>
      <c r="N52" s="8">
        <v>15</v>
      </c>
      <c r="O52" s="8">
        <v>15</v>
      </c>
    </row>
    <row r="53" spans="2:15" ht="10.5">
      <c r="B53" s="5" t="s">
        <v>12</v>
      </c>
      <c r="C53" s="8">
        <v>15196174</v>
      </c>
      <c r="D53" s="8">
        <v>16664255</v>
      </c>
      <c r="E53" s="8">
        <v>15839046</v>
      </c>
      <c r="F53" s="8">
        <v>21536130</v>
      </c>
      <c r="G53" s="8">
        <v>15371146</v>
      </c>
      <c r="H53" s="8">
        <v>18862591</v>
      </c>
      <c r="I53" s="8">
        <v>22723185</v>
      </c>
      <c r="J53" s="8">
        <v>19316087</v>
      </c>
      <c r="K53" s="8">
        <v>16967512</v>
      </c>
      <c r="L53" s="8">
        <v>16742075</v>
      </c>
      <c r="M53" s="8">
        <v>16445047</v>
      </c>
      <c r="N53" s="8">
        <v>17755541</v>
      </c>
      <c r="O53" s="8">
        <v>213418789</v>
      </c>
    </row>
    <row r="54" spans="2:15" ht="10.5">
      <c r="B54" s="5" t="s">
        <v>13</v>
      </c>
      <c r="C54" s="8">
        <v>15470873</v>
      </c>
      <c r="D54" s="8">
        <v>16119254</v>
      </c>
      <c r="E54" s="8">
        <v>13993116</v>
      </c>
      <c r="F54" s="8">
        <v>11294437</v>
      </c>
      <c r="G54" s="8">
        <v>6831957</v>
      </c>
      <c r="H54" s="8">
        <v>8101047</v>
      </c>
      <c r="I54" s="8">
        <v>9875343</v>
      </c>
      <c r="J54" s="8">
        <v>7863114</v>
      </c>
      <c r="K54" s="8">
        <v>7384212</v>
      </c>
      <c r="L54" s="8">
        <v>7297190</v>
      </c>
      <c r="M54" s="8">
        <v>7510090</v>
      </c>
      <c r="N54" s="8">
        <v>12268884</v>
      </c>
      <c r="O54" s="8">
        <v>124009517</v>
      </c>
    </row>
    <row r="55" spans="2:15" ht="10.5">
      <c r="B55" s="5" t="s">
        <v>14</v>
      </c>
      <c r="C55" s="8">
        <v>33997875</v>
      </c>
      <c r="D55" s="8">
        <v>37275312</v>
      </c>
      <c r="E55" s="8">
        <v>33102722</v>
      </c>
      <c r="F55" s="8">
        <v>49687725</v>
      </c>
      <c r="G55" s="8">
        <v>33824654</v>
      </c>
      <c r="H55" s="8">
        <v>50276341</v>
      </c>
      <c r="I55" s="8">
        <v>53516227</v>
      </c>
      <c r="J55" s="8">
        <v>41688913</v>
      </c>
      <c r="K55" s="8">
        <v>44537968</v>
      </c>
      <c r="L55" s="8">
        <v>45165286</v>
      </c>
      <c r="M55" s="8">
        <v>43571979</v>
      </c>
      <c r="N55" s="8">
        <v>38404191</v>
      </c>
      <c r="O55" s="8">
        <v>505049193</v>
      </c>
    </row>
    <row r="56" spans="2:15" ht="10.5">
      <c r="B56" s="5" t="s">
        <v>15</v>
      </c>
      <c r="C56" s="8">
        <v>64664922</v>
      </c>
      <c r="D56" s="8">
        <v>70058821</v>
      </c>
      <c r="E56" s="8">
        <v>62934884</v>
      </c>
      <c r="F56" s="8">
        <v>82518292</v>
      </c>
      <c r="G56" s="8">
        <v>56027757</v>
      </c>
      <c r="H56" s="8">
        <v>77239979</v>
      </c>
      <c r="I56" s="8">
        <v>86114755</v>
      </c>
      <c r="J56" s="8">
        <v>68868114</v>
      </c>
      <c r="K56" s="8">
        <v>68889692</v>
      </c>
      <c r="L56" s="8">
        <v>69204551</v>
      </c>
      <c r="M56" s="8">
        <v>67527116</v>
      </c>
      <c r="N56" s="8">
        <v>68428616</v>
      </c>
      <c r="O56" s="8">
        <v>842477499</v>
      </c>
    </row>
    <row r="57" spans="3:14" ht="10.5"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2:15" ht="10.5">
      <c r="B58" s="5" t="s">
        <v>16</v>
      </c>
      <c r="C58" s="8">
        <v>237360.6</v>
      </c>
      <c r="D58" s="8">
        <v>123832.2</v>
      </c>
      <c r="E58" s="8">
        <v>201619.39</v>
      </c>
      <c r="F58" s="8">
        <v>121476.4</v>
      </c>
      <c r="G58" s="8">
        <v>106863</v>
      </c>
      <c r="H58" s="8">
        <v>172627.6</v>
      </c>
      <c r="I58" s="8">
        <v>124527.4</v>
      </c>
      <c r="J58" s="8">
        <v>185703.8</v>
      </c>
      <c r="K58" s="8">
        <v>194295.6</v>
      </c>
      <c r="L58" s="8">
        <v>179974</v>
      </c>
      <c r="M58" s="8">
        <v>137639</v>
      </c>
      <c r="N58" s="8">
        <v>194961.4</v>
      </c>
      <c r="O58" s="8">
        <v>1980880.39</v>
      </c>
    </row>
    <row r="59" spans="2:15" ht="10.5">
      <c r="B59" s="5" t="s">
        <v>17</v>
      </c>
      <c r="C59" s="8">
        <v>259422.25521704386</v>
      </c>
      <c r="D59" s="8">
        <v>251897.89938976438</v>
      </c>
      <c r="E59" s="8">
        <v>272718.7339909418</v>
      </c>
      <c r="F59" s="8">
        <v>257027.02661180196</v>
      </c>
      <c r="G59" s="8">
        <v>149005.51479779495</v>
      </c>
      <c r="H59" s="8">
        <v>189553.6488736187</v>
      </c>
      <c r="I59" s="8">
        <v>197226.14872735532</v>
      </c>
      <c r="J59" s="8">
        <v>184387.09235166374</v>
      </c>
      <c r="K59" s="8">
        <v>139911.37135573436</v>
      </c>
      <c r="L59" s="8">
        <v>253986.85206922702</v>
      </c>
      <c r="M59" s="8">
        <v>253622.44570974767</v>
      </c>
      <c r="N59" s="8">
        <v>234457.70306260808</v>
      </c>
      <c r="O59" s="8">
        <v>2643216.6921573016</v>
      </c>
    </row>
    <row r="60" ht="10.5">
      <c r="O60" s="8"/>
    </row>
    <row r="61" ht="10.5">
      <c r="O61" s="8"/>
    </row>
    <row r="62" spans="1:16" ht="10.5">
      <c r="A62" s="15" t="s">
        <v>9</v>
      </c>
      <c r="B62" s="16" t="s">
        <v>11</v>
      </c>
      <c r="C62" s="17">
        <v>419</v>
      </c>
      <c r="D62" s="17">
        <v>425</v>
      </c>
      <c r="E62" s="17">
        <v>426</v>
      </c>
      <c r="F62" s="17">
        <v>427</v>
      </c>
      <c r="G62" s="17">
        <v>428</v>
      </c>
      <c r="H62" s="17">
        <v>427</v>
      </c>
      <c r="I62" s="17">
        <v>427</v>
      </c>
      <c r="J62" s="17">
        <v>427</v>
      </c>
      <c r="K62" s="17">
        <v>429</v>
      </c>
      <c r="L62" s="17">
        <v>431</v>
      </c>
      <c r="M62" s="17">
        <v>431</v>
      </c>
      <c r="N62" s="17">
        <v>433</v>
      </c>
      <c r="O62" s="17">
        <v>427.5</v>
      </c>
      <c r="P62" s="18"/>
    </row>
    <row r="63" spans="1:16" ht="10.5">
      <c r="A63" s="19"/>
      <c r="O63" s="8"/>
      <c r="P63" s="18"/>
    </row>
    <row r="64" spans="1:16" ht="10.5">
      <c r="A64" s="19"/>
      <c r="B64" s="5" t="s">
        <v>12</v>
      </c>
      <c r="C64" s="8">
        <v>68642515</v>
      </c>
      <c r="D64" s="8">
        <v>74295765</v>
      </c>
      <c r="E64" s="8">
        <v>71942725</v>
      </c>
      <c r="F64" s="8">
        <v>78450254.10112</v>
      </c>
      <c r="G64" s="8">
        <v>72450087</v>
      </c>
      <c r="H64" s="8">
        <v>76819929</v>
      </c>
      <c r="I64" s="8">
        <v>83627101</v>
      </c>
      <c r="J64" s="8">
        <v>84186004</v>
      </c>
      <c r="K64" s="8">
        <v>78140943</v>
      </c>
      <c r="L64" s="8">
        <v>75301027</v>
      </c>
      <c r="M64" s="8">
        <v>70047649</v>
      </c>
      <c r="N64" s="8">
        <v>74493617</v>
      </c>
      <c r="O64" s="8">
        <v>908397616.10112</v>
      </c>
      <c r="P64" s="18"/>
    </row>
    <row r="65" spans="1:16" ht="10.5">
      <c r="A65" s="19"/>
      <c r="B65" s="5" t="s">
        <v>13</v>
      </c>
      <c r="C65" s="8">
        <v>60800412</v>
      </c>
      <c r="D65" s="8">
        <v>62869201</v>
      </c>
      <c r="E65" s="8">
        <v>58576309</v>
      </c>
      <c r="F65" s="8">
        <v>45023003.47191</v>
      </c>
      <c r="G65" s="8">
        <v>32855812</v>
      </c>
      <c r="H65" s="8">
        <v>34794161</v>
      </c>
      <c r="I65" s="8">
        <v>37948206</v>
      </c>
      <c r="J65" s="8">
        <v>37785850</v>
      </c>
      <c r="K65" s="8">
        <v>35715237</v>
      </c>
      <c r="L65" s="8">
        <v>34246884</v>
      </c>
      <c r="M65" s="8">
        <v>31895017</v>
      </c>
      <c r="N65" s="8">
        <v>49490966</v>
      </c>
      <c r="O65" s="8">
        <v>522001058.47191</v>
      </c>
      <c r="P65" s="18"/>
    </row>
    <row r="66" spans="1:16" ht="10.5">
      <c r="A66" s="19"/>
      <c r="B66" s="5" t="s">
        <v>14</v>
      </c>
      <c r="C66" s="8">
        <v>125759420</v>
      </c>
      <c r="D66" s="8">
        <v>131807471</v>
      </c>
      <c r="E66" s="8">
        <v>123747303</v>
      </c>
      <c r="F66" s="8">
        <v>150636599.42697</v>
      </c>
      <c r="G66" s="8">
        <v>144144541</v>
      </c>
      <c r="H66" s="8">
        <v>160574219</v>
      </c>
      <c r="I66" s="8">
        <v>171830095</v>
      </c>
      <c r="J66" s="8">
        <v>160901705</v>
      </c>
      <c r="K66" s="8">
        <v>162527098</v>
      </c>
      <c r="L66" s="8">
        <v>158280138</v>
      </c>
      <c r="M66" s="8">
        <v>157901176</v>
      </c>
      <c r="N66" s="8">
        <v>146219270</v>
      </c>
      <c r="O66" s="8">
        <v>1794329035.42697</v>
      </c>
      <c r="P66" s="18"/>
    </row>
    <row r="67" spans="1:16" ht="10.5">
      <c r="A67" s="19"/>
      <c r="B67" s="5" t="s">
        <v>15</v>
      </c>
      <c r="C67" s="8">
        <v>255202347</v>
      </c>
      <c r="D67" s="8">
        <v>268972437</v>
      </c>
      <c r="E67" s="8">
        <v>254266337</v>
      </c>
      <c r="F67" s="8">
        <v>274109857</v>
      </c>
      <c r="G67" s="8">
        <v>249450440</v>
      </c>
      <c r="H67" s="8">
        <v>272188309</v>
      </c>
      <c r="I67" s="8">
        <v>293405402</v>
      </c>
      <c r="J67" s="8">
        <v>282873559</v>
      </c>
      <c r="K67" s="8">
        <v>276383278</v>
      </c>
      <c r="L67" s="8">
        <v>267828049</v>
      </c>
      <c r="M67" s="8">
        <v>259843842</v>
      </c>
      <c r="N67" s="8">
        <v>270203853</v>
      </c>
      <c r="O67" s="8">
        <v>3224727710</v>
      </c>
      <c r="P67" s="18"/>
    </row>
    <row r="68" spans="1:16" ht="10.5">
      <c r="A68" s="19"/>
      <c r="O68" s="8"/>
      <c r="P68" s="18"/>
    </row>
    <row r="69" spans="1:16" ht="10.5">
      <c r="A69" s="19"/>
      <c r="B69" s="5" t="s">
        <v>16</v>
      </c>
      <c r="C69" s="8">
        <v>656691.692</v>
      </c>
      <c r="D69" s="8">
        <v>540960.5619999999</v>
      </c>
      <c r="E69" s="8">
        <v>614130.1340000001</v>
      </c>
      <c r="F69" s="8">
        <v>534226.076</v>
      </c>
      <c r="G69" s="8">
        <v>522900.06200000003</v>
      </c>
      <c r="H69" s="8">
        <v>597018.9959999999</v>
      </c>
      <c r="I69" s="8">
        <v>565612.592</v>
      </c>
      <c r="J69" s="8">
        <v>628130.616</v>
      </c>
      <c r="K69" s="8">
        <v>639157.78</v>
      </c>
      <c r="L69" s="8">
        <v>610187.324</v>
      </c>
      <c r="M69" s="8">
        <v>567218.1039999999</v>
      </c>
      <c r="N69" s="8">
        <v>619514.774</v>
      </c>
      <c r="O69" s="8">
        <v>7095748.711999998</v>
      </c>
      <c r="P69" s="18"/>
    </row>
    <row r="70" spans="1:16" ht="10.5">
      <c r="A70" s="19"/>
      <c r="B70" s="5" t="s">
        <v>17</v>
      </c>
      <c r="C70" s="8">
        <v>672446.6456619411</v>
      </c>
      <c r="D70" s="8">
        <v>661711.4955779889</v>
      </c>
      <c r="E70" s="8">
        <v>688105.1835126573</v>
      </c>
      <c r="F70" s="8">
        <v>657899.9883853804</v>
      </c>
      <c r="G70" s="8">
        <v>561088.252609162</v>
      </c>
      <c r="H70" s="8">
        <v>607663.80349747</v>
      </c>
      <c r="I70" s="8">
        <v>635756.1386474099</v>
      </c>
      <c r="J70" s="8">
        <v>633357.3365662808</v>
      </c>
      <c r="K70" s="8">
        <v>579321.9356583796</v>
      </c>
      <c r="L70" s="8">
        <v>674800.7270865</v>
      </c>
      <c r="M70" s="8">
        <v>669550.5941760517</v>
      </c>
      <c r="N70" s="8">
        <v>655544.9853317834</v>
      </c>
      <c r="O70" s="8">
        <v>7697247.086711004</v>
      </c>
      <c r="P70" s="18"/>
    </row>
    <row r="71" spans="1:15" ht="10.5">
      <c r="A71" s="20"/>
      <c r="B71" s="2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1"/>
    </row>
    <row r="73" ht="10.5">
      <c r="A73" s="22" t="s">
        <v>10</v>
      </c>
    </row>
  </sheetData>
  <sheetProtection/>
  <printOptions horizontalCentered="1"/>
  <pageMargins left="0.5" right="0.5" top="0.5" bottom="0.5" header="0" footer="0"/>
  <pageSetup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tabSelected="1" defaultGridColor="0" zoomScale="87" zoomScaleNormal="87" colorId="22" workbookViewId="0" topLeftCell="M1">
      <pane topLeftCell="M1" activePane="topLeft" state="split"/>
      <selection pane="topLeft" activeCell="S9" sqref="S9"/>
    </sheetView>
  </sheetViews>
  <sheetFormatPr defaultColWidth="8.88671875" defaultRowHeight="15"/>
  <cols>
    <col min="1" max="1" width="5.6640625" style="23" customWidth="1"/>
    <col min="2" max="2" width="10.6640625" style="23" customWidth="1"/>
    <col min="3" max="3" width="11.6640625" style="23" customWidth="1"/>
    <col min="4" max="14" width="10.6640625" style="23" customWidth="1"/>
    <col min="15" max="15" width="11.6640625" style="23" customWidth="1"/>
    <col min="16" max="17" width="7.6640625" style="23" customWidth="1"/>
    <col min="18" max="18" width="10.6640625" style="23" customWidth="1"/>
    <col min="19" max="256" width="7.6640625" style="23" customWidth="1"/>
  </cols>
  <sheetData>
    <row r="1" spans="1:256" ht="10.5">
      <c r="A1" s="24" t="s">
        <v>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0.5">
      <c r="A2" s="24" t="s">
        <v>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7"/>
      <c r="Q2" s="28" t="s">
        <v>38</v>
      </c>
      <c r="R2" s="29"/>
      <c r="S2" s="29"/>
      <c r="T2" s="30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0.5">
      <c r="A3" s="24" t="s">
        <v>37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7"/>
      <c r="Q3" s="30"/>
      <c r="R3" s="27"/>
      <c r="S3" s="27"/>
      <c r="T3" s="30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0.5">
      <c r="A4" s="27"/>
      <c r="B4" s="27"/>
      <c r="C4" s="31"/>
      <c r="D4" s="31"/>
      <c r="E4" s="31"/>
      <c r="F4" s="31"/>
      <c r="G4" s="31"/>
      <c r="H4" s="26"/>
      <c r="I4" s="26"/>
      <c r="J4" s="26"/>
      <c r="K4" s="26"/>
      <c r="L4" s="26"/>
      <c r="M4" s="26"/>
      <c r="N4" s="26"/>
      <c r="O4" s="25"/>
      <c r="P4" s="27"/>
      <c r="Q4" s="30" t="s">
        <v>32</v>
      </c>
      <c r="R4" s="27"/>
      <c r="S4" s="27"/>
      <c r="T4" s="30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2:256" ht="10.5">
      <c r="B5" s="2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7"/>
      <c r="Q5" s="30" t="s">
        <v>33</v>
      </c>
      <c r="R5" s="31">
        <f>O11+O29</f>
        <v>190207750</v>
      </c>
      <c r="S5" s="32">
        <f>R5/R$9</f>
        <v>0.44384419542709064</v>
      </c>
      <c r="T5" s="30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0.5">
      <c r="A6" s="27"/>
      <c r="B6" s="27"/>
      <c r="C6" s="33" t="s">
        <v>18</v>
      </c>
      <c r="D6" s="33" t="s">
        <v>19</v>
      </c>
      <c r="E6" s="33" t="s">
        <v>20</v>
      </c>
      <c r="F6" s="33" t="s">
        <v>21</v>
      </c>
      <c r="G6" s="33" t="s">
        <v>22</v>
      </c>
      <c r="H6" s="33" t="s">
        <v>23</v>
      </c>
      <c r="I6" s="33" t="s">
        <v>24</v>
      </c>
      <c r="J6" s="33" t="s">
        <v>25</v>
      </c>
      <c r="K6" s="33" t="s">
        <v>26</v>
      </c>
      <c r="L6" s="33" t="s">
        <v>27</v>
      </c>
      <c r="M6" s="33" t="s">
        <v>28</v>
      </c>
      <c r="N6" s="33" t="s">
        <v>29</v>
      </c>
      <c r="O6" s="34" t="s">
        <v>30</v>
      </c>
      <c r="P6" s="27"/>
      <c r="Q6" s="30" t="s">
        <v>34</v>
      </c>
      <c r="R6" s="31">
        <f>O20+O38</f>
        <v>190809533</v>
      </c>
      <c r="S6" s="32">
        <f>R6/R$9</f>
        <v>0.44524843837437694</v>
      </c>
      <c r="T6" s="30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0.5">
      <c r="A7" s="35" t="s">
        <v>3</v>
      </c>
      <c r="B7" s="27" t="s">
        <v>11</v>
      </c>
      <c r="C7" s="36">
        <v>84</v>
      </c>
      <c r="D7" s="36">
        <v>86</v>
      </c>
      <c r="E7" s="36">
        <v>86</v>
      </c>
      <c r="F7" s="36">
        <v>87</v>
      </c>
      <c r="G7" s="36">
        <v>87</v>
      </c>
      <c r="H7" s="36">
        <v>87</v>
      </c>
      <c r="I7" s="36">
        <v>87</v>
      </c>
      <c r="J7" s="36">
        <v>87</v>
      </c>
      <c r="K7" s="36">
        <v>88</v>
      </c>
      <c r="L7" s="36">
        <v>89</v>
      </c>
      <c r="M7" s="36">
        <v>89</v>
      </c>
      <c r="N7" s="36">
        <v>91</v>
      </c>
      <c r="O7" s="36">
        <v>87.33333333333333</v>
      </c>
      <c r="P7" s="27"/>
      <c r="Q7" s="30" t="s">
        <v>35</v>
      </c>
      <c r="R7" s="31">
        <f>O47</f>
        <v>34589830</v>
      </c>
      <c r="S7" s="32">
        <f>R7/R$9</f>
        <v>0.08071435189317913</v>
      </c>
      <c r="T7" s="30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2:256" ht="10.5">
      <c r="B8" s="27" t="s">
        <v>12</v>
      </c>
      <c r="C8" s="31">
        <v>4521010</v>
      </c>
      <c r="D8" s="31">
        <v>4693360</v>
      </c>
      <c r="E8" s="31">
        <v>4492400</v>
      </c>
      <c r="F8" s="31">
        <v>4365050</v>
      </c>
      <c r="G8" s="31">
        <v>4484580</v>
      </c>
      <c r="H8" s="31">
        <v>4616940</v>
      </c>
      <c r="I8" s="31">
        <v>5186020</v>
      </c>
      <c r="J8" s="31">
        <v>5693950</v>
      </c>
      <c r="K8" s="31">
        <v>5239640</v>
      </c>
      <c r="L8" s="31">
        <v>4744000</v>
      </c>
      <c r="M8" s="31">
        <v>4361450</v>
      </c>
      <c r="N8" s="31">
        <v>4631700</v>
      </c>
      <c r="O8" s="31">
        <v>57030100</v>
      </c>
      <c r="P8" s="27"/>
      <c r="Q8" s="30" t="s">
        <v>36</v>
      </c>
      <c r="R8" s="31">
        <f>O56</f>
        <v>12939102</v>
      </c>
      <c r="S8" s="32">
        <f>R8/R$9</f>
        <v>0.030193014305353275</v>
      </c>
      <c r="T8" s="30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2:256" ht="10.5">
      <c r="B9" s="27" t="s">
        <v>13</v>
      </c>
      <c r="C9" s="31">
        <v>3255600</v>
      </c>
      <c r="D9" s="31">
        <v>3249100</v>
      </c>
      <c r="E9" s="31">
        <v>3021330</v>
      </c>
      <c r="F9" s="31">
        <v>2560630</v>
      </c>
      <c r="G9" s="31">
        <v>1981170</v>
      </c>
      <c r="H9" s="31">
        <v>2197960</v>
      </c>
      <c r="I9" s="31">
        <v>2474260</v>
      </c>
      <c r="J9" s="31">
        <v>2711640</v>
      </c>
      <c r="K9" s="31">
        <v>2504850</v>
      </c>
      <c r="L9" s="31">
        <v>2246240</v>
      </c>
      <c r="M9" s="31">
        <v>2009290</v>
      </c>
      <c r="N9" s="31">
        <v>2646640</v>
      </c>
      <c r="O9" s="31">
        <v>30858710</v>
      </c>
      <c r="P9" s="27"/>
      <c r="Q9" s="30"/>
      <c r="R9" s="31">
        <f>SUM(R5:R8)</f>
        <v>428546215</v>
      </c>
      <c r="S9" s="32">
        <f>R9/R$9</f>
        <v>1</v>
      </c>
      <c r="T9" s="30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2:256" ht="10.5">
      <c r="B10" s="27" t="s">
        <v>14</v>
      </c>
      <c r="C10" s="31">
        <v>5758460</v>
      </c>
      <c r="D10" s="31">
        <v>5825480</v>
      </c>
      <c r="E10" s="31">
        <v>5396480</v>
      </c>
      <c r="F10" s="31">
        <v>5909850</v>
      </c>
      <c r="G10" s="31">
        <v>6820070</v>
      </c>
      <c r="H10" s="31">
        <v>7060270</v>
      </c>
      <c r="I10" s="31">
        <v>8162700</v>
      </c>
      <c r="J10" s="31">
        <v>8148360</v>
      </c>
      <c r="K10" s="31">
        <v>8084200</v>
      </c>
      <c r="L10" s="31">
        <v>7485520</v>
      </c>
      <c r="M10" s="31">
        <v>7203420</v>
      </c>
      <c r="N10" s="31">
        <v>7437330</v>
      </c>
      <c r="O10" s="31">
        <v>83292140</v>
      </c>
      <c r="P10" s="27"/>
      <c r="Q10" s="29"/>
      <c r="R10" s="29"/>
      <c r="S10" s="29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2:256" ht="10.5">
      <c r="B11" s="27" t="s">
        <v>15</v>
      </c>
      <c r="C11" s="31">
        <v>13535070</v>
      </c>
      <c r="D11" s="31">
        <v>13767940</v>
      </c>
      <c r="E11" s="31">
        <v>12910210</v>
      </c>
      <c r="F11" s="31">
        <v>12835530</v>
      </c>
      <c r="G11" s="31">
        <v>13285820</v>
      </c>
      <c r="H11" s="31">
        <v>13875170</v>
      </c>
      <c r="I11" s="31">
        <v>15822980</v>
      </c>
      <c r="J11" s="31">
        <v>16553950</v>
      </c>
      <c r="K11" s="31">
        <v>15828690</v>
      </c>
      <c r="L11" s="31">
        <v>14475760</v>
      </c>
      <c r="M11" s="31">
        <v>13574160</v>
      </c>
      <c r="N11" s="31">
        <v>14715670</v>
      </c>
      <c r="O11" s="31">
        <v>171180950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2:256" ht="10.5">
      <c r="B12" s="2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2:256" ht="10.5">
      <c r="B13" s="27" t="s">
        <v>16</v>
      </c>
      <c r="C13" s="31">
        <v>32896.33</v>
      </c>
      <c r="D13" s="31">
        <v>32055.9</v>
      </c>
      <c r="E13" s="31">
        <v>31384.22</v>
      </c>
      <c r="F13" s="31">
        <v>33655.08</v>
      </c>
      <c r="G13" s="31">
        <v>36538.26</v>
      </c>
      <c r="H13" s="31">
        <v>37753.63</v>
      </c>
      <c r="I13" s="31">
        <v>41431.96</v>
      </c>
      <c r="J13" s="31">
        <v>42295.21</v>
      </c>
      <c r="K13" s="31">
        <v>41209.48</v>
      </c>
      <c r="L13" s="31">
        <v>37330.33</v>
      </c>
      <c r="M13" s="31">
        <v>36204.47</v>
      </c>
      <c r="N13" s="31">
        <v>36209.56</v>
      </c>
      <c r="O13" s="31">
        <v>438964.43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2:256" ht="10.5">
      <c r="B14" s="27" t="s">
        <v>17</v>
      </c>
      <c r="C14" s="31">
        <v>32333.477178114863</v>
      </c>
      <c r="D14" s="31">
        <v>31913.425325606913</v>
      </c>
      <c r="E14" s="31">
        <v>30702.749371038793</v>
      </c>
      <c r="F14" s="31">
        <v>32467.47087757799</v>
      </c>
      <c r="G14" s="31">
        <v>36400.09417664202</v>
      </c>
      <c r="H14" s="31">
        <v>37742.51898843809</v>
      </c>
      <c r="I14" s="31">
        <v>41165.438091541466</v>
      </c>
      <c r="J14" s="31">
        <v>42024.233968654786</v>
      </c>
      <c r="K14" s="31">
        <v>40715.283271863336</v>
      </c>
      <c r="L14" s="31">
        <v>36324.477411606924</v>
      </c>
      <c r="M14" s="31">
        <v>34561.11905395418</v>
      </c>
      <c r="N14" s="31">
        <v>35038.074235294116</v>
      </c>
      <c r="O14" s="31">
        <v>431388.3619503335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2:256" ht="10.5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0.5">
      <c r="A16" s="35" t="s">
        <v>4</v>
      </c>
      <c r="B16" s="27" t="s">
        <v>11</v>
      </c>
      <c r="C16" s="31">
        <v>32</v>
      </c>
      <c r="D16" s="31">
        <v>32</v>
      </c>
      <c r="E16" s="31">
        <v>32</v>
      </c>
      <c r="F16" s="31">
        <v>32</v>
      </c>
      <c r="G16" s="31">
        <v>32</v>
      </c>
      <c r="H16" s="31">
        <v>32</v>
      </c>
      <c r="I16" s="31">
        <v>32</v>
      </c>
      <c r="J16" s="31">
        <v>32</v>
      </c>
      <c r="K16" s="31">
        <v>32</v>
      </c>
      <c r="L16" s="31">
        <v>32</v>
      </c>
      <c r="M16" s="31">
        <v>32</v>
      </c>
      <c r="N16" s="31">
        <v>32</v>
      </c>
      <c r="O16" s="31">
        <v>32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2:256" ht="10.5">
      <c r="B17" s="27" t="s">
        <v>12</v>
      </c>
      <c r="C17" s="31">
        <v>1955440</v>
      </c>
      <c r="D17" s="31">
        <v>2025535</v>
      </c>
      <c r="E17" s="31">
        <v>1895551</v>
      </c>
      <c r="F17" s="31">
        <v>1897975</v>
      </c>
      <c r="G17" s="31">
        <v>1765443</v>
      </c>
      <c r="H17" s="31">
        <v>1729074</v>
      </c>
      <c r="I17" s="31">
        <v>1804744</v>
      </c>
      <c r="J17" s="31">
        <v>1950750</v>
      </c>
      <c r="K17" s="31">
        <v>1926122</v>
      </c>
      <c r="L17" s="31">
        <v>1799270</v>
      </c>
      <c r="M17" s="31">
        <v>1716790</v>
      </c>
      <c r="N17" s="31">
        <v>1810240</v>
      </c>
      <c r="O17" s="31">
        <v>22276934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2:256" ht="10.5">
      <c r="B18" s="27" t="s">
        <v>13</v>
      </c>
      <c r="C18" s="31">
        <v>1628464</v>
      </c>
      <c r="D18" s="31">
        <v>1553147</v>
      </c>
      <c r="E18" s="31">
        <v>1469652</v>
      </c>
      <c r="F18" s="31">
        <v>1199007</v>
      </c>
      <c r="G18" s="31">
        <v>842923</v>
      </c>
      <c r="H18" s="31">
        <v>825914</v>
      </c>
      <c r="I18" s="31">
        <v>877234</v>
      </c>
      <c r="J18" s="31">
        <v>941744</v>
      </c>
      <c r="K18" s="31">
        <v>931306</v>
      </c>
      <c r="L18" s="31">
        <v>869412</v>
      </c>
      <c r="M18" s="31">
        <v>820552</v>
      </c>
      <c r="N18" s="31">
        <v>1079754</v>
      </c>
      <c r="O18" s="31">
        <v>13039109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2:256" ht="10.5">
      <c r="B19" s="27" t="s">
        <v>14</v>
      </c>
      <c r="C19" s="31">
        <v>3084264</v>
      </c>
      <c r="D19" s="31">
        <v>3020226</v>
      </c>
      <c r="E19" s="31">
        <v>2871961</v>
      </c>
      <c r="F19" s="31">
        <v>2941230</v>
      </c>
      <c r="G19" s="31">
        <v>2961549</v>
      </c>
      <c r="H19" s="31">
        <v>2834148</v>
      </c>
      <c r="I19" s="31">
        <v>3144646</v>
      </c>
      <c r="J19" s="31">
        <v>3048292</v>
      </c>
      <c r="K19" s="31">
        <v>3318252</v>
      </c>
      <c r="L19" s="31">
        <v>3093198</v>
      </c>
      <c r="M19" s="31">
        <v>2998386</v>
      </c>
      <c r="N19" s="31">
        <v>3220938</v>
      </c>
      <c r="O19" s="31">
        <v>36537090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2:256" ht="10.5">
      <c r="B20" s="27" t="s">
        <v>15</v>
      </c>
      <c r="C20" s="31">
        <v>6668168</v>
      </c>
      <c r="D20" s="31">
        <v>6598908</v>
      </c>
      <c r="E20" s="31">
        <v>6237164</v>
      </c>
      <c r="F20" s="31">
        <v>6038212</v>
      </c>
      <c r="G20" s="31">
        <v>5569915</v>
      </c>
      <c r="H20" s="31">
        <v>5389136</v>
      </c>
      <c r="I20" s="31">
        <v>5826624</v>
      </c>
      <c r="J20" s="31">
        <v>5940786</v>
      </c>
      <c r="K20" s="31">
        <v>6175680</v>
      </c>
      <c r="L20" s="31">
        <v>5761880</v>
      </c>
      <c r="M20" s="31">
        <v>5535728</v>
      </c>
      <c r="N20" s="31">
        <v>6110932</v>
      </c>
      <c r="O20" s="31">
        <v>71853133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2:256" ht="10.5">
      <c r="B21" s="2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2:256" ht="10.5">
      <c r="B22" s="27" t="s">
        <v>16</v>
      </c>
      <c r="C22" s="31">
        <v>15905.09</v>
      </c>
      <c r="D22" s="31">
        <v>16062.1</v>
      </c>
      <c r="E22" s="31">
        <v>15753.07</v>
      </c>
      <c r="F22" s="31">
        <v>15356.13</v>
      </c>
      <c r="G22" s="31">
        <v>15611.84</v>
      </c>
      <c r="H22" s="31">
        <v>14971.3</v>
      </c>
      <c r="I22" s="31">
        <v>15079.9</v>
      </c>
      <c r="J22" s="31">
        <v>15573.4</v>
      </c>
      <c r="K22" s="31">
        <v>17013.3</v>
      </c>
      <c r="L22" s="31">
        <v>15026</v>
      </c>
      <c r="M22" s="31">
        <v>14620.29</v>
      </c>
      <c r="N22" s="31">
        <v>15768.86</v>
      </c>
      <c r="O22" s="31">
        <v>186741.28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2:256" ht="10.5">
      <c r="B23" s="27" t="s">
        <v>17</v>
      </c>
      <c r="C23" s="31">
        <v>15431.990112953816</v>
      </c>
      <c r="D23" s="31">
        <v>15730.95445377793</v>
      </c>
      <c r="E23" s="31">
        <v>15382.239868567318</v>
      </c>
      <c r="F23" s="31">
        <v>14087.79730339945</v>
      </c>
      <c r="G23" s="31">
        <v>14918.019047958162</v>
      </c>
      <c r="H23" s="31">
        <v>14081.245545629863</v>
      </c>
      <c r="I23" s="31">
        <v>14130.62450726257</v>
      </c>
      <c r="J23" s="31">
        <v>15151.013493907161</v>
      </c>
      <c r="K23" s="31">
        <v>15649.918072968907</v>
      </c>
      <c r="L23" s="31">
        <v>14808.151827769225</v>
      </c>
      <c r="M23" s="31">
        <v>14069.542996974387</v>
      </c>
      <c r="N23" s="31">
        <v>15599.317400962114</v>
      </c>
      <c r="O23" s="31">
        <v>179040.81463213093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2:256" ht="10.5">
      <c r="B24" s="2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0.5">
      <c r="A25" s="35" t="s">
        <v>5</v>
      </c>
      <c r="B25" s="27" t="s">
        <v>11</v>
      </c>
      <c r="C25" s="31">
        <v>3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2:256" ht="10.5">
      <c r="B26" s="27" t="s">
        <v>12</v>
      </c>
      <c r="C26" s="31">
        <v>372000</v>
      </c>
      <c r="D26" s="31">
        <v>390900</v>
      </c>
      <c r="E26" s="31">
        <v>380300</v>
      </c>
      <c r="F26" s="31">
        <v>399200</v>
      </c>
      <c r="G26" s="31">
        <v>402400</v>
      </c>
      <c r="H26" s="31">
        <v>429000</v>
      </c>
      <c r="I26" s="31">
        <v>469900</v>
      </c>
      <c r="J26" s="31">
        <v>499200</v>
      </c>
      <c r="K26" s="31">
        <v>449200</v>
      </c>
      <c r="L26" s="31">
        <v>415600</v>
      </c>
      <c r="M26" s="31">
        <v>390900</v>
      </c>
      <c r="N26" s="31">
        <v>403000</v>
      </c>
      <c r="O26" s="31">
        <v>5001600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2:256" ht="10.5">
      <c r="B27" s="27" t="s">
        <v>13</v>
      </c>
      <c r="C27" s="31">
        <v>370700</v>
      </c>
      <c r="D27" s="31">
        <v>349700</v>
      </c>
      <c r="E27" s="31">
        <v>324800</v>
      </c>
      <c r="F27" s="31">
        <v>252500</v>
      </c>
      <c r="G27" s="31">
        <v>184900</v>
      </c>
      <c r="H27" s="31">
        <v>197300</v>
      </c>
      <c r="I27" s="31">
        <v>222700</v>
      </c>
      <c r="J27" s="31">
        <v>235800</v>
      </c>
      <c r="K27" s="31">
        <v>212700</v>
      </c>
      <c r="L27" s="31">
        <v>191300</v>
      </c>
      <c r="M27" s="31">
        <v>174800</v>
      </c>
      <c r="N27" s="31">
        <v>272500</v>
      </c>
      <c r="O27" s="31">
        <v>2989700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2:256" ht="10.5">
      <c r="B28" s="27" t="s">
        <v>14</v>
      </c>
      <c r="C28" s="31">
        <v>779300</v>
      </c>
      <c r="D28" s="31">
        <v>753500</v>
      </c>
      <c r="E28" s="31">
        <v>706000</v>
      </c>
      <c r="F28" s="31">
        <v>871000</v>
      </c>
      <c r="G28" s="31">
        <v>908300</v>
      </c>
      <c r="H28" s="31">
        <v>987300</v>
      </c>
      <c r="I28" s="31">
        <v>1119500</v>
      </c>
      <c r="J28" s="31">
        <v>1056300</v>
      </c>
      <c r="K28" s="31">
        <v>1044900</v>
      </c>
      <c r="L28" s="31">
        <v>985400</v>
      </c>
      <c r="M28" s="31">
        <v>949700</v>
      </c>
      <c r="N28" s="31">
        <v>874300</v>
      </c>
      <c r="O28" s="31">
        <v>11035500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2:256" ht="10.5">
      <c r="B29" s="27" t="s">
        <v>15</v>
      </c>
      <c r="C29" s="31">
        <v>1522000</v>
      </c>
      <c r="D29" s="31">
        <v>1494100</v>
      </c>
      <c r="E29" s="31">
        <v>1411100</v>
      </c>
      <c r="F29" s="31">
        <v>1522700</v>
      </c>
      <c r="G29" s="31">
        <v>1495600</v>
      </c>
      <c r="H29" s="31">
        <v>1613600</v>
      </c>
      <c r="I29" s="31">
        <v>1812100</v>
      </c>
      <c r="J29" s="31">
        <v>1791300</v>
      </c>
      <c r="K29" s="31">
        <v>1706800</v>
      </c>
      <c r="L29" s="31">
        <v>1592300</v>
      </c>
      <c r="M29" s="31">
        <v>1515400</v>
      </c>
      <c r="N29" s="31">
        <v>1549800</v>
      </c>
      <c r="O29" s="31">
        <v>19026800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2:256" ht="10.5">
      <c r="B30" s="27"/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2:256" ht="10.5">
      <c r="B31" s="27" t="s">
        <v>16</v>
      </c>
      <c r="C31" s="31">
        <v>2371.1</v>
      </c>
      <c r="D31" s="31">
        <v>2384.8</v>
      </c>
      <c r="E31" s="31">
        <v>2376.5</v>
      </c>
      <c r="F31" s="31">
        <v>2413.4</v>
      </c>
      <c r="G31" s="31">
        <v>2679.2</v>
      </c>
      <c r="H31" s="31">
        <v>2719.7</v>
      </c>
      <c r="I31" s="31">
        <v>3141.4</v>
      </c>
      <c r="J31" s="31">
        <v>2951.4</v>
      </c>
      <c r="K31" s="31">
        <v>2939.1</v>
      </c>
      <c r="L31" s="31">
        <v>2532.1</v>
      </c>
      <c r="M31" s="31">
        <v>2455.6</v>
      </c>
      <c r="N31" s="31">
        <v>2361.5</v>
      </c>
      <c r="O31" s="31">
        <v>31325.8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2:256" ht="10.5">
      <c r="B32" s="27" t="s">
        <v>17</v>
      </c>
      <c r="C32" s="31">
        <v>2365.3601080236867</v>
      </c>
      <c r="D32" s="31">
        <v>2396.496231285493</v>
      </c>
      <c r="E32" s="31">
        <v>2458.9122654462244</v>
      </c>
      <c r="F32" s="31">
        <v>2391.7323882331357</v>
      </c>
      <c r="G32" s="31">
        <v>2658.851722457123</v>
      </c>
      <c r="H32" s="31">
        <v>2691.7522035563416</v>
      </c>
      <c r="I32" s="31">
        <v>3162.1389725650583</v>
      </c>
      <c r="J32" s="31">
        <v>2981.1756105885543</v>
      </c>
      <c r="K32" s="31">
        <v>2995.524411342925</v>
      </c>
      <c r="L32" s="31">
        <v>2568.308778550149</v>
      </c>
      <c r="M32" s="31">
        <v>2398.1848358725674</v>
      </c>
      <c r="N32" s="31">
        <v>2337.6613018180874</v>
      </c>
      <c r="O32" s="31">
        <v>31406.09882973934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2:256" ht="10.5">
      <c r="B33" s="2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0.5">
      <c r="A34" s="35" t="s">
        <v>6</v>
      </c>
      <c r="B34" s="27" t="s">
        <v>11</v>
      </c>
      <c r="C34" s="31">
        <v>17</v>
      </c>
      <c r="D34" s="31">
        <v>17</v>
      </c>
      <c r="E34" s="31">
        <v>17</v>
      </c>
      <c r="F34" s="31">
        <v>17</v>
      </c>
      <c r="G34" s="31">
        <v>17</v>
      </c>
      <c r="H34" s="31">
        <v>17</v>
      </c>
      <c r="I34" s="31">
        <v>17</v>
      </c>
      <c r="J34" s="31">
        <v>17</v>
      </c>
      <c r="K34" s="31">
        <v>17</v>
      </c>
      <c r="L34" s="31">
        <v>17</v>
      </c>
      <c r="M34" s="31">
        <v>17</v>
      </c>
      <c r="N34" s="31">
        <v>17</v>
      </c>
      <c r="O34" s="31">
        <v>17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2:256" ht="10.5">
      <c r="B35" s="27" t="s">
        <v>12</v>
      </c>
      <c r="C35" s="31">
        <v>2897400</v>
      </c>
      <c r="D35" s="31">
        <v>3368000</v>
      </c>
      <c r="E35" s="31">
        <v>3192100</v>
      </c>
      <c r="F35" s="31">
        <v>3114400</v>
      </c>
      <c r="G35" s="31">
        <v>2994600</v>
      </c>
      <c r="H35" s="31">
        <v>3096100</v>
      </c>
      <c r="I35" s="31">
        <v>3077300</v>
      </c>
      <c r="J35" s="31">
        <v>3339100</v>
      </c>
      <c r="K35" s="31">
        <v>3146800</v>
      </c>
      <c r="L35" s="31">
        <v>2976800</v>
      </c>
      <c r="M35" s="31">
        <v>2741700</v>
      </c>
      <c r="N35" s="31">
        <v>2771800</v>
      </c>
      <c r="O35" s="31">
        <v>36716100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2:256" ht="10.5">
      <c r="B36" s="27" t="s">
        <v>13</v>
      </c>
      <c r="C36" s="31">
        <v>2422300</v>
      </c>
      <c r="D36" s="31">
        <v>2548900</v>
      </c>
      <c r="E36" s="31">
        <v>2435000</v>
      </c>
      <c r="F36" s="31">
        <v>1931500</v>
      </c>
      <c r="G36" s="31">
        <v>1390500</v>
      </c>
      <c r="H36" s="31">
        <v>1443400</v>
      </c>
      <c r="I36" s="31">
        <v>1433700</v>
      </c>
      <c r="J36" s="31">
        <v>1553700</v>
      </c>
      <c r="K36" s="31">
        <v>1457900</v>
      </c>
      <c r="L36" s="31">
        <v>1379200</v>
      </c>
      <c r="M36" s="31">
        <v>1253500</v>
      </c>
      <c r="N36" s="31">
        <v>1567500</v>
      </c>
      <c r="O36" s="31">
        <v>20817100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2:256" ht="10.5">
      <c r="B37" s="27" t="s">
        <v>14</v>
      </c>
      <c r="C37" s="31">
        <v>4852200</v>
      </c>
      <c r="D37" s="31">
        <v>5130400</v>
      </c>
      <c r="E37" s="31">
        <v>4889700</v>
      </c>
      <c r="F37" s="31">
        <v>4964600</v>
      </c>
      <c r="G37" s="31">
        <v>5116700</v>
      </c>
      <c r="H37" s="31">
        <v>5238200</v>
      </c>
      <c r="I37" s="31">
        <v>5368200</v>
      </c>
      <c r="J37" s="31">
        <v>5288500</v>
      </c>
      <c r="K37" s="31">
        <v>5517700</v>
      </c>
      <c r="L37" s="31">
        <v>5022200</v>
      </c>
      <c r="M37" s="31">
        <v>5009700</v>
      </c>
      <c r="N37" s="31">
        <v>5025100</v>
      </c>
      <c r="O37" s="31">
        <v>61423200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2:256" ht="10.5">
      <c r="B38" s="27" t="s">
        <v>15</v>
      </c>
      <c r="C38" s="31">
        <v>10171900</v>
      </c>
      <c r="D38" s="31">
        <v>11047300</v>
      </c>
      <c r="E38" s="31">
        <v>10516800</v>
      </c>
      <c r="F38" s="31">
        <v>10010500</v>
      </c>
      <c r="G38" s="31">
        <v>9501800</v>
      </c>
      <c r="H38" s="31">
        <v>9777700</v>
      </c>
      <c r="I38" s="31">
        <v>9879200</v>
      </c>
      <c r="J38" s="31">
        <v>10181300</v>
      </c>
      <c r="K38" s="31">
        <v>10122400</v>
      </c>
      <c r="L38" s="31">
        <v>9378200</v>
      </c>
      <c r="M38" s="31">
        <v>9004900</v>
      </c>
      <c r="N38" s="31">
        <v>9364400</v>
      </c>
      <c r="O38" s="31">
        <v>118956400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2:256" ht="10.5">
      <c r="B39" s="27"/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2:256" ht="10.5">
      <c r="B40" s="27" t="s">
        <v>16</v>
      </c>
      <c r="C40" s="31">
        <v>23619</v>
      </c>
      <c r="D40" s="31">
        <v>25514.6</v>
      </c>
      <c r="E40" s="31">
        <v>24535.3</v>
      </c>
      <c r="F40" s="31">
        <v>23687.4</v>
      </c>
      <c r="G40" s="31">
        <v>22159.3</v>
      </c>
      <c r="H40" s="31">
        <v>21851.8</v>
      </c>
      <c r="I40" s="31">
        <v>22450.6</v>
      </c>
      <c r="J40" s="31">
        <v>23546.2</v>
      </c>
      <c r="K40" s="31">
        <v>22324</v>
      </c>
      <c r="L40" s="31">
        <v>21766.1</v>
      </c>
      <c r="M40" s="31">
        <v>21623.2</v>
      </c>
      <c r="N40" s="31">
        <v>22196.4</v>
      </c>
      <c r="O40" s="31">
        <v>275273.9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2:256" ht="10.5">
      <c r="B41" s="27" t="s">
        <v>17</v>
      </c>
      <c r="C41" s="31">
        <v>22463.229571190535</v>
      </c>
      <c r="D41" s="31">
        <v>24326.520893320583</v>
      </c>
      <c r="E41" s="31">
        <v>23763.667977426325</v>
      </c>
      <c r="F41" s="31">
        <v>23012.507111519386</v>
      </c>
      <c r="G41" s="31">
        <v>21885.853737133086</v>
      </c>
      <c r="H41" s="31">
        <v>21824.59772096141</v>
      </c>
      <c r="I41" s="31">
        <v>22232.264420700983</v>
      </c>
      <c r="J41" s="31">
        <v>23187.303747673424</v>
      </c>
      <c r="K41" s="31">
        <v>22828.476670460084</v>
      </c>
      <c r="L41" s="31">
        <v>22023.69803481015</v>
      </c>
      <c r="M41" s="31">
        <v>19907.945069676094</v>
      </c>
      <c r="N41" s="31">
        <v>22190.23462692253</v>
      </c>
      <c r="O41" s="31">
        <v>269646.2995817946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2:256" ht="10.5">
      <c r="B42" s="2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0.5">
      <c r="A43" s="35" t="s">
        <v>7</v>
      </c>
      <c r="B43" s="27" t="s">
        <v>11</v>
      </c>
      <c r="C43" s="31">
        <v>14</v>
      </c>
      <c r="D43" s="31">
        <v>14</v>
      </c>
      <c r="E43" s="31">
        <v>14</v>
      </c>
      <c r="F43" s="31">
        <v>14</v>
      </c>
      <c r="G43" s="31">
        <v>14</v>
      </c>
      <c r="H43" s="31">
        <v>14</v>
      </c>
      <c r="I43" s="31">
        <v>14</v>
      </c>
      <c r="J43" s="31">
        <v>14</v>
      </c>
      <c r="K43" s="31">
        <v>14</v>
      </c>
      <c r="L43" s="31">
        <v>14</v>
      </c>
      <c r="M43" s="31">
        <v>14</v>
      </c>
      <c r="N43" s="31">
        <v>14</v>
      </c>
      <c r="O43" s="31">
        <v>14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2:256" ht="10.5">
      <c r="B44" s="27" t="s">
        <v>12</v>
      </c>
      <c r="C44" s="31">
        <v>860332</v>
      </c>
      <c r="D44" s="31">
        <v>954847</v>
      </c>
      <c r="E44" s="31">
        <v>804459</v>
      </c>
      <c r="F44" s="31">
        <v>810970</v>
      </c>
      <c r="G44" s="31">
        <v>907649</v>
      </c>
      <c r="H44" s="31">
        <v>653695</v>
      </c>
      <c r="I44" s="31">
        <v>877231</v>
      </c>
      <c r="J44" s="31">
        <v>897409</v>
      </c>
      <c r="K44" s="31">
        <v>830277</v>
      </c>
      <c r="L44" s="31">
        <v>890675</v>
      </c>
      <c r="M44" s="31">
        <v>770882</v>
      </c>
      <c r="N44" s="31">
        <v>722646</v>
      </c>
      <c r="O44" s="31">
        <v>9981072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2:256" ht="10.5">
      <c r="B45" s="27" t="s">
        <v>13</v>
      </c>
      <c r="C45" s="31">
        <v>716745</v>
      </c>
      <c r="D45" s="31">
        <v>779447</v>
      </c>
      <c r="E45" s="31">
        <v>622227</v>
      </c>
      <c r="F45" s="31">
        <v>489990</v>
      </c>
      <c r="G45" s="31">
        <v>423801</v>
      </c>
      <c r="H45" s="31">
        <v>297116</v>
      </c>
      <c r="I45" s="31">
        <v>423991</v>
      </c>
      <c r="J45" s="31">
        <v>414693</v>
      </c>
      <c r="K45" s="31">
        <v>396430</v>
      </c>
      <c r="L45" s="31">
        <v>388119</v>
      </c>
      <c r="M45" s="31">
        <v>321095</v>
      </c>
      <c r="N45" s="31">
        <v>589241</v>
      </c>
      <c r="O45" s="31">
        <v>5862895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2:256" ht="10.5">
      <c r="B46" s="27" t="s">
        <v>14</v>
      </c>
      <c r="C46" s="31">
        <v>1400931</v>
      </c>
      <c r="D46" s="31">
        <v>1605137</v>
      </c>
      <c r="E46" s="31">
        <v>1232375</v>
      </c>
      <c r="F46" s="31">
        <v>1587635</v>
      </c>
      <c r="G46" s="31">
        <v>1985678</v>
      </c>
      <c r="H46" s="31">
        <v>1379325</v>
      </c>
      <c r="I46" s="31">
        <v>1520577</v>
      </c>
      <c r="J46" s="31">
        <v>1485297</v>
      </c>
      <c r="K46" s="31">
        <v>1656976</v>
      </c>
      <c r="L46" s="31">
        <v>1765311</v>
      </c>
      <c r="M46" s="31">
        <v>1838935</v>
      </c>
      <c r="N46" s="31">
        <v>1287686</v>
      </c>
      <c r="O46" s="31">
        <v>18745863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2:256" ht="10.5">
      <c r="B47" s="27" t="s">
        <v>15</v>
      </c>
      <c r="C47" s="31">
        <v>2978008</v>
      </c>
      <c r="D47" s="31">
        <v>3339431</v>
      </c>
      <c r="E47" s="31">
        <v>2659061</v>
      </c>
      <c r="F47" s="31">
        <v>2888595</v>
      </c>
      <c r="G47" s="31">
        <v>3317128</v>
      </c>
      <c r="H47" s="31">
        <v>2330136</v>
      </c>
      <c r="I47" s="31">
        <v>2821799</v>
      </c>
      <c r="J47" s="31">
        <v>2797399</v>
      </c>
      <c r="K47" s="31">
        <v>2883683</v>
      </c>
      <c r="L47" s="31">
        <v>3044105</v>
      </c>
      <c r="M47" s="31">
        <v>2930912</v>
      </c>
      <c r="N47" s="31">
        <v>2599573</v>
      </c>
      <c r="O47" s="31">
        <v>34589830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2:256" ht="10.5"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2:256" ht="10.5">
      <c r="B49" s="27" t="s">
        <v>16</v>
      </c>
      <c r="C49" s="31">
        <v>10637</v>
      </c>
      <c r="D49" s="31">
        <v>8602.07</v>
      </c>
      <c r="E49" s="31">
        <v>10852.12</v>
      </c>
      <c r="F49" s="31">
        <v>10834.35</v>
      </c>
      <c r="G49" s="31">
        <v>8290.85</v>
      </c>
      <c r="H49" s="31">
        <v>9144.75</v>
      </c>
      <c r="I49" s="31">
        <v>8970.67</v>
      </c>
      <c r="J49" s="31">
        <v>8826.32</v>
      </c>
      <c r="K49" s="31">
        <v>7737.37</v>
      </c>
      <c r="L49" s="31">
        <v>12066.55</v>
      </c>
      <c r="M49" s="31">
        <v>10802.25</v>
      </c>
      <c r="N49" s="31">
        <v>7922.42</v>
      </c>
      <c r="O49" s="31">
        <v>114686.72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2:256" ht="10.5">
      <c r="B50" s="27" t="s">
        <v>17</v>
      </c>
      <c r="C50" s="31">
        <v>10557.112557183746</v>
      </c>
      <c r="D50" s="31">
        <v>8637.195024744558</v>
      </c>
      <c r="E50" s="31">
        <v>9202.162437518436</v>
      </c>
      <c r="F50" s="31">
        <v>10673.161809837855</v>
      </c>
      <c r="G50" s="31">
        <v>8037.869584717429</v>
      </c>
      <c r="H50" s="31">
        <v>7452.472721089881</v>
      </c>
      <c r="I50" s="31">
        <v>8460.33700288814</v>
      </c>
      <c r="J50" s="31">
        <v>7962.808320778552</v>
      </c>
      <c r="K50" s="31">
        <v>7375.693344525768</v>
      </c>
      <c r="L50" s="31">
        <v>7431.695494358187</v>
      </c>
      <c r="M50" s="31">
        <v>7742.794903359559</v>
      </c>
      <c r="N50" s="31">
        <v>7917.866925285474</v>
      </c>
      <c r="O50" s="31">
        <v>101451.17012628759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2:256" ht="10.5">
      <c r="B51" s="2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0.5">
      <c r="A52" s="35" t="s">
        <v>8</v>
      </c>
      <c r="B52" s="27" t="s">
        <v>11</v>
      </c>
      <c r="C52" s="31">
        <v>5</v>
      </c>
      <c r="D52" s="31">
        <v>5</v>
      </c>
      <c r="E52" s="31">
        <v>5</v>
      </c>
      <c r="F52" s="31">
        <v>5</v>
      </c>
      <c r="G52" s="31">
        <v>5</v>
      </c>
      <c r="H52" s="31">
        <v>5</v>
      </c>
      <c r="I52" s="31">
        <v>5</v>
      </c>
      <c r="J52" s="31">
        <v>5</v>
      </c>
      <c r="K52" s="31">
        <v>5</v>
      </c>
      <c r="L52" s="31">
        <v>5</v>
      </c>
      <c r="M52" s="31">
        <v>5</v>
      </c>
      <c r="N52" s="31">
        <v>5</v>
      </c>
      <c r="O52" s="31">
        <v>5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2:256" ht="10.5">
      <c r="B53" s="27" t="s">
        <v>12</v>
      </c>
      <c r="C53" s="31">
        <v>235794</v>
      </c>
      <c r="D53" s="31">
        <v>255946</v>
      </c>
      <c r="E53" s="31">
        <v>272715</v>
      </c>
      <c r="F53" s="31">
        <v>514072</v>
      </c>
      <c r="G53" s="31">
        <v>212088</v>
      </c>
      <c r="H53" s="31">
        <v>271339</v>
      </c>
      <c r="I53" s="31">
        <v>205277</v>
      </c>
      <c r="J53" s="31">
        <v>165107</v>
      </c>
      <c r="K53" s="31">
        <v>236194</v>
      </c>
      <c r="L53" s="31">
        <v>322568</v>
      </c>
      <c r="M53" s="31">
        <v>297490</v>
      </c>
      <c r="N53" s="31">
        <v>336699</v>
      </c>
      <c r="O53" s="31">
        <v>3325289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2:256" ht="10.5">
      <c r="B54" s="27" t="s">
        <v>13</v>
      </c>
      <c r="C54" s="31">
        <v>262300</v>
      </c>
      <c r="D54" s="31">
        <v>248144</v>
      </c>
      <c r="E54" s="31">
        <v>254719</v>
      </c>
      <c r="F54" s="31">
        <v>330690</v>
      </c>
      <c r="G54" s="31">
        <v>98557</v>
      </c>
      <c r="H54" s="31">
        <v>121200</v>
      </c>
      <c r="I54" s="31">
        <v>92502</v>
      </c>
      <c r="J54" s="31">
        <v>93106</v>
      </c>
      <c r="K54" s="31">
        <v>101124</v>
      </c>
      <c r="L54" s="31">
        <v>144042</v>
      </c>
      <c r="M54" s="31">
        <v>132093</v>
      </c>
      <c r="N54" s="31">
        <v>289532</v>
      </c>
      <c r="O54" s="31">
        <v>2168009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2:256" ht="10.5">
      <c r="B55" s="27" t="s">
        <v>14</v>
      </c>
      <c r="C55" s="31">
        <v>532291</v>
      </c>
      <c r="D55" s="31">
        <v>551821</v>
      </c>
      <c r="E55" s="31">
        <v>538286</v>
      </c>
      <c r="F55" s="31">
        <v>792923</v>
      </c>
      <c r="G55" s="31">
        <v>588858</v>
      </c>
      <c r="H55" s="31">
        <v>724518</v>
      </c>
      <c r="I55" s="31">
        <v>546641</v>
      </c>
      <c r="J55" s="31">
        <v>384916</v>
      </c>
      <c r="K55" s="31">
        <v>493925</v>
      </c>
      <c r="L55" s="31">
        <v>717277</v>
      </c>
      <c r="M55" s="31">
        <v>754634</v>
      </c>
      <c r="N55" s="31">
        <v>819714</v>
      </c>
      <c r="O55" s="31">
        <v>7445804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2:256" ht="10.5">
      <c r="B56" s="27" t="s">
        <v>15</v>
      </c>
      <c r="C56" s="31">
        <v>1030385</v>
      </c>
      <c r="D56" s="31">
        <v>1055911</v>
      </c>
      <c r="E56" s="31">
        <v>1065720</v>
      </c>
      <c r="F56" s="31">
        <v>1637685</v>
      </c>
      <c r="G56" s="31">
        <v>899503</v>
      </c>
      <c r="H56" s="31">
        <v>1117057</v>
      </c>
      <c r="I56" s="31">
        <v>844420</v>
      </c>
      <c r="J56" s="31">
        <v>643129</v>
      </c>
      <c r="K56" s="31">
        <v>831243</v>
      </c>
      <c r="L56" s="31">
        <v>1183887</v>
      </c>
      <c r="M56" s="31">
        <v>1184217</v>
      </c>
      <c r="N56" s="31">
        <v>1445945</v>
      </c>
      <c r="O56" s="31">
        <v>12939102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2:256" ht="10.5">
      <c r="B57" s="27"/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2:256" ht="10.5">
      <c r="B58" s="27" t="s">
        <v>16</v>
      </c>
      <c r="C58" s="31">
        <v>11291.4</v>
      </c>
      <c r="D58" s="31">
        <v>5136.4</v>
      </c>
      <c r="E58" s="31">
        <v>14726.19</v>
      </c>
      <c r="F58" s="31">
        <v>12759</v>
      </c>
      <c r="G58" s="31">
        <v>8169.4</v>
      </c>
      <c r="H58" s="31">
        <v>7478.8</v>
      </c>
      <c r="I58" s="31">
        <v>11761</v>
      </c>
      <c r="J58" s="31">
        <v>5899.8</v>
      </c>
      <c r="K58" s="31">
        <v>10551</v>
      </c>
      <c r="L58" s="31">
        <v>16246.8</v>
      </c>
      <c r="M58" s="31">
        <v>7150.2</v>
      </c>
      <c r="N58" s="31">
        <v>9620.2</v>
      </c>
      <c r="O58" s="31">
        <v>120790.19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2:256" ht="10.5">
      <c r="B59" s="27" t="s">
        <v>17</v>
      </c>
      <c r="C59" s="31">
        <v>12403.175263527757</v>
      </c>
      <c r="D59" s="31">
        <v>4916.308479138627</v>
      </c>
      <c r="E59" s="31">
        <v>14536.402122766673</v>
      </c>
      <c r="F59" s="31">
        <v>13213.030181818183</v>
      </c>
      <c r="G59" s="31">
        <v>7272.612524850895</v>
      </c>
      <c r="H59" s="31">
        <v>5762.503703703704</v>
      </c>
      <c r="I59" s="31">
        <v>9977.46582278481</v>
      </c>
      <c r="J59" s="31">
        <v>5032.242391304348</v>
      </c>
      <c r="K59" s="31">
        <v>8859.417320703653</v>
      </c>
      <c r="L59" s="31">
        <v>11779.087861271677</v>
      </c>
      <c r="M59" s="31">
        <v>6575.396234891432</v>
      </c>
      <c r="N59" s="31">
        <v>10720.285534591196</v>
      </c>
      <c r="O59" s="31">
        <v>111047.92744135295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2:256" ht="10.5">
      <c r="B60" s="27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2:256" ht="10.5">
      <c r="B61" s="2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.5">
      <c r="A62" s="37" t="s">
        <v>9</v>
      </c>
      <c r="B62" s="38" t="s">
        <v>11</v>
      </c>
      <c r="C62" s="39">
        <v>155</v>
      </c>
      <c r="D62" s="39">
        <v>157</v>
      </c>
      <c r="E62" s="39">
        <v>157</v>
      </c>
      <c r="F62" s="39">
        <v>158</v>
      </c>
      <c r="G62" s="39">
        <v>158</v>
      </c>
      <c r="H62" s="39">
        <v>158</v>
      </c>
      <c r="I62" s="39">
        <v>158</v>
      </c>
      <c r="J62" s="39">
        <v>158</v>
      </c>
      <c r="K62" s="39">
        <v>159</v>
      </c>
      <c r="L62" s="39">
        <v>160</v>
      </c>
      <c r="M62" s="39">
        <v>160</v>
      </c>
      <c r="N62" s="39">
        <v>162</v>
      </c>
      <c r="O62" s="39">
        <v>158.33333333333334</v>
      </c>
      <c r="P62" s="40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0.5">
      <c r="A63" s="41"/>
      <c r="B63" s="27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40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ht="10.5">
      <c r="A64" s="41"/>
      <c r="B64" s="27" t="s">
        <v>12</v>
      </c>
      <c r="C64" s="31">
        <v>10841976</v>
      </c>
      <c r="D64" s="31">
        <v>11688588</v>
      </c>
      <c r="E64" s="31">
        <v>11037525</v>
      </c>
      <c r="F64" s="31">
        <v>11101667</v>
      </c>
      <c r="G64" s="31">
        <v>10766760</v>
      </c>
      <c r="H64" s="31">
        <v>10796148</v>
      </c>
      <c r="I64" s="31">
        <v>11620472</v>
      </c>
      <c r="J64" s="31">
        <v>12545516</v>
      </c>
      <c r="K64" s="31">
        <v>11828233</v>
      </c>
      <c r="L64" s="31">
        <v>11148913</v>
      </c>
      <c r="M64" s="31">
        <v>10279212</v>
      </c>
      <c r="N64" s="31">
        <v>10676085</v>
      </c>
      <c r="O64" s="31">
        <v>134331095</v>
      </c>
      <c r="P64" s="40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ht="10.5">
      <c r="A65" s="41"/>
      <c r="B65" s="27" t="s">
        <v>13</v>
      </c>
      <c r="C65" s="31">
        <v>8656109</v>
      </c>
      <c r="D65" s="31">
        <v>8728438</v>
      </c>
      <c r="E65" s="31">
        <v>8127728</v>
      </c>
      <c r="F65" s="31">
        <v>6764317</v>
      </c>
      <c r="G65" s="31">
        <v>4921851</v>
      </c>
      <c r="H65" s="31">
        <v>5082890</v>
      </c>
      <c r="I65" s="31">
        <v>5524387</v>
      </c>
      <c r="J65" s="31">
        <v>5950683</v>
      </c>
      <c r="K65" s="31">
        <v>5604310</v>
      </c>
      <c r="L65" s="31">
        <v>5218313</v>
      </c>
      <c r="M65" s="31">
        <v>4711330</v>
      </c>
      <c r="N65" s="31">
        <v>6445167</v>
      </c>
      <c r="O65" s="31">
        <v>75735523</v>
      </c>
      <c r="P65" s="40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0.5">
      <c r="A66" s="41"/>
      <c r="B66" s="27" t="s">
        <v>14</v>
      </c>
      <c r="C66" s="31">
        <v>16407446</v>
      </c>
      <c r="D66" s="31">
        <v>16886564</v>
      </c>
      <c r="E66" s="31">
        <v>15634802</v>
      </c>
      <c r="F66" s="31">
        <v>17067238</v>
      </c>
      <c r="G66" s="31">
        <v>18381155</v>
      </c>
      <c r="H66" s="31">
        <v>18223761</v>
      </c>
      <c r="I66" s="31">
        <v>19862264</v>
      </c>
      <c r="J66" s="31">
        <v>19411665</v>
      </c>
      <c r="K66" s="31">
        <v>20115953</v>
      </c>
      <c r="L66" s="31">
        <v>19068906</v>
      </c>
      <c r="M66" s="31">
        <v>18754775</v>
      </c>
      <c r="N66" s="31">
        <v>18665068</v>
      </c>
      <c r="O66" s="31">
        <v>218479597</v>
      </c>
      <c r="P66" s="40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0.5">
      <c r="A67" s="41"/>
      <c r="B67" s="27" t="s">
        <v>15</v>
      </c>
      <c r="C67" s="31">
        <v>35905531</v>
      </c>
      <c r="D67" s="31">
        <v>37303590</v>
      </c>
      <c r="E67" s="31">
        <v>34800055</v>
      </c>
      <c r="F67" s="31">
        <v>34933222</v>
      </c>
      <c r="G67" s="31">
        <v>34069766</v>
      </c>
      <c r="H67" s="31">
        <v>34102799</v>
      </c>
      <c r="I67" s="31">
        <v>37007123</v>
      </c>
      <c r="J67" s="31">
        <v>37907864</v>
      </c>
      <c r="K67" s="31">
        <v>37548496</v>
      </c>
      <c r="L67" s="31">
        <v>35436132</v>
      </c>
      <c r="M67" s="31">
        <v>33745317</v>
      </c>
      <c r="N67" s="31">
        <v>35786320</v>
      </c>
      <c r="O67" s="31">
        <v>428546215</v>
      </c>
      <c r="P67" s="4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0.5">
      <c r="A68" s="41"/>
      <c r="B68" s="2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40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ht="10.5">
      <c r="A69" s="41"/>
      <c r="B69" s="27" t="s">
        <v>16</v>
      </c>
      <c r="C69" s="31">
        <v>96719.92</v>
      </c>
      <c r="D69" s="31">
        <v>89755.87</v>
      </c>
      <c r="E69" s="31">
        <v>99627.4</v>
      </c>
      <c r="F69" s="31">
        <v>98705.36</v>
      </c>
      <c r="G69" s="31">
        <v>93448.85</v>
      </c>
      <c r="H69" s="31">
        <v>93919.98</v>
      </c>
      <c r="I69" s="31">
        <v>102835.53</v>
      </c>
      <c r="J69" s="31">
        <v>99092.33</v>
      </c>
      <c r="K69" s="31">
        <v>101774.25</v>
      </c>
      <c r="L69" s="31">
        <v>104967.88</v>
      </c>
      <c r="M69" s="31">
        <v>92856.01</v>
      </c>
      <c r="N69" s="31">
        <v>94078.94</v>
      </c>
      <c r="O69" s="31">
        <v>1167782.32</v>
      </c>
      <c r="P69" s="40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0.5">
      <c r="A70" s="41"/>
      <c r="B70" s="27" t="s">
        <v>17</v>
      </c>
      <c r="C70" s="31">
        <v>95554.3447909944</v>
      </c>
      <c r="D70" s="31">
        <v>87920.90040787411</v>
      </c>
      <c r="E70" s="31">
        <v>96046.13404276376</v>
      </c>
      <c r="F70" s="31">
        <v>95845.69967238599</v>
      </c>
      <c r="G70" s="31">
        <v>91173.30079375871</v>
      </c>
      <c r="H70" s="31">
        <v>89555.09088337928</v>
      </c>
      <c r="I70" s="31">
        <v>99128.26881774302</v>
      </c>
      <c r="J70" s="31">
        <v>96338.77753290682</v>
      </c>
      <c r="K70" s="31">
        <v>98424.31309186466</v>
      </c>
      <c r="L70" s="31">
        <v>94935.41940836632</v>
      </c>
      <c r="M70" s="31">
        <v>85254.98309472822</v>
      </c>
      <c r="N70" s="31">
        <v>93803.44002487352</v>
      </c>
      <c r="O70" s="31">
        <v>1123980.672561639</v>
      </c>
      <c r="P70" s="4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0.5">
      <c r="A71" s="42"/>
      <c r="B71" s="4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3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2:256" ht="10.5">
      <c r="B72" s="27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10.5">
      <c r="A73" s="44" t="s">
        <v>10</v>
      </c>
      <c r="B73" s="27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2:256" ht="10.5">
      <c r="B74" s="27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2:256" ht="10.5">
      <c r="B75" s="27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2:256" ht="10.5">
      <c r="B76" s="2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2:256" ht="10.5">
      <c r="B77" s="27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2:256" ht="10.5">
      <c r="B78" s="2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2:256" ht="10.5">
      <c r="B79" s="27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2:256" ht="10.5">
      <c r="B80" s="27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2:256" ht="10.5">
      <c r="B81" s="27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2:256" ht="10.5">
      <c r="B82" s="2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2:256" ht="10.5">
      <c r="B83" s="27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2:256" ht="10.5">
      <c r="B84" s="27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2:256" ht="10.5">
      <c r="B85" s="27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2:256" ht="10.5">
      <c r="B86" s="27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2:256" ht="10.5">
      <c r="B87" s="27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2:256" ht="10.5">
      <c r="B88" s="27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2:256" ht="10.5">
      <c r="B89" s="27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2:256" ht="10.5">
      <c r="B90" s="27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2:256" ht="10.5">
      <c r="B91" s="27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2:256" ht="10.5">
      <c r="B92" s="27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2:256" ht="10.5">
      <c r="B93" s="27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2:256" ht="10.5">
      <c r="B94" s="27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2:256" ht="10.5">
      <c r="B95" s="27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2:256" ht="10.5"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2:256" ht="10.5">
      <c r="B97" s="27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2:256" ht="10.5"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2:256" ht="10.5">
      <c r="B99" s="2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2:256" ht="10.5">
      <c r="B100" s="27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2:256" ht="10.5">
      <c r="B101" s="2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pans="2:256" ht="10.5">
      <c r="B102" s="2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pans="2:256" ht="10.5">
      <c r="B103" s="2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2:256" ht="10.5"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2:256" ht="10.5">
      <c r="B105" s="2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2:256" ht="10.5">
      <c r="B106" s="2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pans="2:256" ht="10.5">
      <c r="B107" s="2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pans="2:256" ht="10.5">
      <c r="B108" s="2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2:256" ht="10.5">
      <c r="B109" s="2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2:256" ht="10.5">
      <c r="B110" s="27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2:256" ht="10.5">
      <c r="B111" s="27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2:256" ht="10.5">
      <c r="B112" s="27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2:256" ht="10.5">
      <c r="B113" s="2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2:256" ht="10.5">
      <c r="B114" s="27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2:256" ht="10.5">
      <c r="B115" s="27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2:256" ht="10.5">
      <c r="B116" s="27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2:256" ht="10.5">
      <c r="B117" s="2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2:256" ht="10.5">
      <c r="B118" s="27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2:256" ht="10.5">
      <c r="B119" s="27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2:256" ht="10.5">
      <c r="B120" s="27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2:256" ht="10.5">
      <c r="B121" s="2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2:256" ht="10.5">
      <c r="B122" s="2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2:256" ht="10.5">
      <c r="B123" s="27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</sheetData>
  <sheetProtection/>
  <printOptions horizontalCentered="1"/>
  <pageMargins left="0.5" right="0.5" top="0.5" bottom="0.5" header="0" footer="0"/>
  <pageSetup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